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85" windowWidth="13260" windowHeight="534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40"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37" i="2"/>
  <c r="AG41" i="2"/>
  <c r="AQ41" i="2"/>
  <c r="AK43" i="2"/>
  <c r="AG44" i="2"/>
  <c r="AA45" i="2"/>
  <c r="AA47" i="2"/>
  <c r="AG49" i="2"/>
  <c r="AG54" i="2"/>
  <c r="AQ54" i="2"/>
  <c r="AG56" i="2"/>
  <c r="AA57" i="2"/>
  <c r="AA61" i="2"/>
  <c r="AK61" i="2"/>
  <c r="AG63" i="2"/>
  <c r="AA65" i="2"/>
  <c r="AG67" i="2"/>
  <c r="AA68" i="2"/>
  <c r="AK37" i="2"/>
  <c r="AG39" i="2"/>
  <c r="AG43"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B45" i="2" l="1"/>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J2472" i="1" l="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J247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J3214" i="1" l="1"/>
  <c r="Z53" i="2"/>
  <c r="AI53" i="2"/>
  <c r="AA51" i="2"/>
  <c r="AR51" i="2" s="1"/>
  <c r="AI55" i="2"/>
  <c r="AR20" i="2"/>
  <c r="AK26" i="2"/>
  <c r="Y53" i="2"/>
  <c r="J196" i="1"/>
  <c r="AA26" i="2"/>
  <c r="J598" i="1"/>
  <c r="AH53"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A53" i="2" l="1"/>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<sst xmlns="http://schemas.openxmlformats.org/spreadsheetml/2006/main" count="21282" uniqueCount="5662">
  <si>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</si>
  <si>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</si>
  <si>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</si>
  <si>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</si>
  <si>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</si>
  <si>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</si>
  <si>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</si>
  <si>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</si>
  <si>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</si>
  <si>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</si>
  <si>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</si>
  <si>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</si>
  <si>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</si>
  <si>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</si>
  <si>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</si>
  <si>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</si>
  <si>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</si>
  <si>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</si>
  <si>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</si>
  <si>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</si>
  <si>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</si>
  <si>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</si>
  <si>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</si>
  <si>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</si>
  <si>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</si>
  <si>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</si>
  <si>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</si>
  <si>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</si>
  <si>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</si>
  <si>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</si>
  <si>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</si>
  <si>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</si>
  <si>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</si>
  <si>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</si>
  <si>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</si>
  <si>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</si>
  <si>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</si>
  <si>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</si>
  <si>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</si>
  <si>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</si>
  <si>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</si>
  <si>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</si>
  <si>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</si>
  <si>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</si>
  <si>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</si>
  <si>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</si>
  <si>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</si>
  <si>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</si>
  <si>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</si>
  <si>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</si>
  <si>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</si>
  <si>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</si>
  <si>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</si>
  <si>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</si>
  <si>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</si>
  <si>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</si>
  <si>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</si>
  <si>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</si>
  <si>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</si>
  <si>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</si>
  <si>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</si>
  <si>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</si>
  <si>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</si>
  <si>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</si>
  <si>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</si>
  <si>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</si>
  <si>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</si>
  <si>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</si>
  <si>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</si>
  <si>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</si>
  <si>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</si>
  <si>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</si>
  <si>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</si>
  <si>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</si>
  <si>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</si>
  <si>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</si>
  <si>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</si>
  <si>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</si>
  <si>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</si>
  <si>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</si>
  <si>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</si>
  <si>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</si>
  <si>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</si>
  <si>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</si>
  <si>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</si>
  <si>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</si>
  <si>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</si>
  <si>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</si>
  <si>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</si>
  <si>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</si>
  <si>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</si>
  <si>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</si>
  <si>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</si>
  <si>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</si>
  <si>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</si>
  <si>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</si>
  <si>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</si>
  <si>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</si>
  <si>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</si>
  <si>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</si>
  <si>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</si>
  <si>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</si>
  <si>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</si>
  <si>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</si>
  <si>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</si>
  <si>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</si>
  <si>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</si>
  <si>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</si>
  <si>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</si>
  <si>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</si>
  <si>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</si>
  <si>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</si>
  <si>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</si>
  <si>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</si>
  <si>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</si>
  <si>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</si>
  <si>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</si>
  <si>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</si>
  <si>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</si>
  <si>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</si>
  <si>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</si>
  <si>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</si>
  <si>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</si>
  <si>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</si>
  <si>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</si>
  <si>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</si>
  <si>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</si>
  <si>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</si>
  <si>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</si>
  <si>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</si>
  <si>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</si>
  <si>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</si>
  <si>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</si>
  <si>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</si>
  <si>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</si>
  <si>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</si>
  <si>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</si>
  <si>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</si>
  <si>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</si>
  <si>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</si>
  <si>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</si>
  <si>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</si>
  <si>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</si>
  <si>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</si>
  <si>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</si>
  <si>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</si>
  <si>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</si>
  <si>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</si>
  <si>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</si>
  <si>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</si>
  <si>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</si>
  <si>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</si>
  <si>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</si>
  <si>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</si>
  <si>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</si>
  <si>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</si>
  <si>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</si>
  <si>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</si>
  <si>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</si>
  <si>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</si>
  <si>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</si>
  <si>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</si>
  <si>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</si>
  <si>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</si>
  <si>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</si>
  <si>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</si>
  <si>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</si>
  <si>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</si>
  <si>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</si>
  <si>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</si>
  <si>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</si>
  <si>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</si>
  <si>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</si>
  <si>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</si>
  <si>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</si>
  <si>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</si>
  <si>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</si>
  <si>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</si>
  <si>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</si>
  <si>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</si>
  <si>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</si>
  <si>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</si>
  <si>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</si>
  <si>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</si>
  <si>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</si>
  <si>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</si>
  <si>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</si>
  <si>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</si>
  <si>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</si>
  <si>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</si>
  <si>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</si>
  <si>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</si>
  <si>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</si>
  <si>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</si>
  <si>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</si>
  <si>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</si>
  <si>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</si>
  <si>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</si>
  <si>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</si>
  <si>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</si>
  <si>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</si>
  <si>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</si>
  <si>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</si>
  <si>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</si>
  <si>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</si>
  <si>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</si>
  <si>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</si>
  <si>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</si>
  <si>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</si>
  <si>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</si>
  <si>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</si>
  <si>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</si>
  <si>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</si>
  <si>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</si>
  <si>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</si>
  <si>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</si>
  <si>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</si>
  <si>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</si>
  <si>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</si>
  <si>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</si>
  <si>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</si>
  <si>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</si>
  <si>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</si>
  <si>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</si>
  <si>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</si>
  <si>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</si>
  <si>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</si>
  <si>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</si>
  <si>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</si>
  <si>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</si>
  <si>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</si>
  <si>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</si>
  <si>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</si>
  <si>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</si>
  <si>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</si>
  <si>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</si>
  <si>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</si>
  <si>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</si>
  <si>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</si>
  <si>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</si>
  <si>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</si>
  <si>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</si>
  <si>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</si>
  <si>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</si>
  <si>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</si>
  <si>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</si>
  <si>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</si>
  <si>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</si>
  <si>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</si>
  <si>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</si>
  <si>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</si>
  <si>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</si>
  <si>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</si>
  <si>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</si>
  <si>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</si>
  <si>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</si>
  <si>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</si>
  <si>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</si>
  <si>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</si>
  <si>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</si>
  <si>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</si>
  <si>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</si>
  <si>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</si>
  <si>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</si>
  <si>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</si>
  <si>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</si>
  <si>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</si>
  <si>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</si>
  <si>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</si>
  <si>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</si>
  <si>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</si>
  <si>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</si>
  <si>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</si>
  <si>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</si>
  <si>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</si>
  <si>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</si>
  <si>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</si>
  <si>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</si>
  <si>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</si>
  <si>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</si>
  <si>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</si>
  <si>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</si>
  <si>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</si>
  <si>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</si>
  <si>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</si>
  <si>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</si>
  <si>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</si>
  <si>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</si>
  <si>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</si>
  <si>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</si>
  <si>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</si>
  <si>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</si>
  <si>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</si>
  <si>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</si>
  <si>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</si>
  <si>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</si>
  <si>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</si>
  <si>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</si>
  <si>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</si>
  <si>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</si>
  <si>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</si>
  <si>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</si>
  <si>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</si>
  <si>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</si>
  <si>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</si>
  <si>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</si>
  <si>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</si>
  <si>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</si>
  <si>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</si>
  <si>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</si>
  <si>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</si>
  <si>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</si>
  <si>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</si>
  <si>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</si>
  <si>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</si>
  <si>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</si>
  <si>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</si>
  <si>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</si>
  <si>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</si>
  <si>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</si>
  <si>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</si>
  <si>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</si>
  <si>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</si>
  <si>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</si>
  <si>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</si>
  <si>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</si>
  <si>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</si>
  <si>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</si>
  <si>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</si>
  <si>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</si>
  <si>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</si>
  <si>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</si>
  <si>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</si>
  <si>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</si>
  <si>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</si>
  <si>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</si>
  <si>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</si>
  <si>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</si>
  <si>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</si>
  <si>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</si>
  <si>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</si>
  <si>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</si>
  <si>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</si>
  <si>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</si>
  <si>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</si>
  <si>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</si>
  <si>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</si>
  <si>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</si>
  <si>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</si>
  <si>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</si>
  <si>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</si>
  <si>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</si>
  <si>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</si>
  <si>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</si>
  <si>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</si>
  <si>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</si>
  <si>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</si>
  <si>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</si>
  <si>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</si>
  <si>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</si>
  <si>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</si>
  <si>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</si>
  <si>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</si>
  <si>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</si>
  <si>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</si>
  <si>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</si>
  <si>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</si>
  <si>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</si>
  <si>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</si>
  <si>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</si>
  <si>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</si>
  <si>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</si>
  <si>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</si>
  <si>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</si>
  <si>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</si>
  <si>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</si>
  <si>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</si>
  <si>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</si>
  <si>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</si>
  <si>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</si>
  <si>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</si>
  <si>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</si>
  <si>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</si>
  <si>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</si>
  <si>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</si>
  <si>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</si>
  <si>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</si>
  <si>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</si>
  <si>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</si>
  <si>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</si>
  <si>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</si>
  <si>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</si>
  <si>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</si>
  <si>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</si>
  <si>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</si>
  <si>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</si>
  <si>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</si>
  <si>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</si>
  <si>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</si>
  <si>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</si>
  <si>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</si>
  <si>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</si>
  <si>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</si>
  <si>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</si>
  <si>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</si>
  <si>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</si>
  <si>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</si>
  <si>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</si>
  <si>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</si>
  <si>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</si>
  <si>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</si>
  <si>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</si>
  <si>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</si>
  <si>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</si>
  <si>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</si>
  <si>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</si>
  <si>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</si>
  <si>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</si>
  <si>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</si>
  <si>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</si>
  <si>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</si>
  <si>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</si>
  <si>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</si>
  <si>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</si>
  <si>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</si>
  <si>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</si>
  <si>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</si>
  <si>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</si>
  <si>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</si>
  <si>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</si>
  <si>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</si>
  <si>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</si>
  <si>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</si>
  <si>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</si>
  <si>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</si>
  <si>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</si>
  <si>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</si>
  <si>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</si>
  <si>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</si>
  <si>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</si>
  <si>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</si>
  <si>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</si>
  <si>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</si>
  <si>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</si>
  <si>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</si>
  <si>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</si>
  <si>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</si>
  <si>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</si>
  <si>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</si>
  <si>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</si>
  <si>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</si>
  <si>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</si>
  <si>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</si>
  <si>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</si>
  <si>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</si>
  <si>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</si>
  <si>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</si>
  <si>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</si>
  <si>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</si>
  <si>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</si>
  <si>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</si>
  <si>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</si>
  <si>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</si>
  <si>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</si>
  <si>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</si>
  <si>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</si>
  <si>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</si>
  <si>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</si>
  <si>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</si>
  <si>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</si>
  <si>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</si>
  <si>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</si>
  <si>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</si>
  <si>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</si>
  <si>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</si>
  <si>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</si>
  <si>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</si>
  <si>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</si>
  <si>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</si>
  <si>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</si>
  <si>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</si>
  <si>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</si>
  <si>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</si>
  <si>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</si>
  <si>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</si>
  <si>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</si>
  <si>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</si>
  <si>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</si>
  <si>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</si>
  <si>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</si>
  <si>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</si>
  <si>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</si>
  <si>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</si>
  <si>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</si>
  <si>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</si>
  <si>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</si>
  <si>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</si>
  <si>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</si>
  <si>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</si>
  <si>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</si>
  <si>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</si>
  <si>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</si>
  <si>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</si>
  <si>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</si>
  <si>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</si>
  <si>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</si>
  <si>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</si>
  <si>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</si>
  <si>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</si>
  <si>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</si>
  <si>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</si>
  <si>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</si>
  <si>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</si>
  <si>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</si>
  <si>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</si>
  <si>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</si>
  <si>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</si>
  <si>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</si>
  <si>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</si>
  <si>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</si>
  <si>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</si>
  <si>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</si>
  <si>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</si>
  <si>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</si>
  <si>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</si>
  <si>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</si>
  <si>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</si>
  <si>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</si>
  <si>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</si>
  <si>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</si>
  <si>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</si>
  <si>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</si>
  <si>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</si>
  <si>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</si>
  <si>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</si>
  <si>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</si>
  <si>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</si>
  <si>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</si>
  <si>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</si>
  <si>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</si>
  <si>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</si>
  <si>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</si>
  <si>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</si>
  <si>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</si>
  <si>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</si>
  <si>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</si>
  <si>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</si>
  <si>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</si>
  <si>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</si>
  <si>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</si>
  <si>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</si>
  <si>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</si>
  <si>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</si>
  <si>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</si>
  <si>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</si>
  <si>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</si>
  <si>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</si>
  <si>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</si>
  <si>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</si>
  <si>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</si>
  <si>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</si>
  <si>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</si>
  <si>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</si>
  <si>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</si>
  <si>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</si>
  <si>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</si>
  <si>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</si>
  <si>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</si>
  <si>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</si>
  <si>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</si>
  <si>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</si>
  <si>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</si>
  <si>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</si>
  <si>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</si>
  <si>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</si>
  <si>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</si>
  <si>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</si>
  <si>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</si>
  <si>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</si>
  <si>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</si>
  <si>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</si>
  <si>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</si>
  <si>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</si>
  <si>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</si>
  <si>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</si>
  <si>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</si>
  <si>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</si>
  <si>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</si>
  <si>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</si>
  <si>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</si>
  <si>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</si>
  <si>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</si>
  <si>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</si>
  <si>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</si>
  <si>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</si>
  <si>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</si>
  <si>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</si>
  <si>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</si>
  <si>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</si>
  <si>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</si>
  <si>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</si>
  <si>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</si>
  <si>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</si>
  <si>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</si>
  <si>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</si>
  <si>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</si>
  <si>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</si>
  <si>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</si>
  <si>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</si>
  <si>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</si>
  <si>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</si>
  <si>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</si>
  <si>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</si>
  <si>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</si>
  <si>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</si>
  <si>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</si>
  <si>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</si>
  <si>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</si>
  <si>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</si>
  <si>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</si>
  <si>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</si>
  <si>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</si>
  <si>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</si>
  <si>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</si>
  <si>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</si>
  <si>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</si>
  <si>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</si>
  <si>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</si>
  <si>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</si>
  <si>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</si>
  <si>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</si>
  <si>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</si>
  <si>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</si>
  <si>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</si>
  <si>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</si>
  <si>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</si>
  <si>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</si>
  <si>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</si>
  <si>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</si>
  <si>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</si>
  <si>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</si>
  <si>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</si>
  <si>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</si>
  <si>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</si>
  <si>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</si>
  <si>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</si>
  <si>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</si>
  <si>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</si>
  <si>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</si>
  <si>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</si>
  <si>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</si>
  <si>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</si>
  <si>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</si>
  <si>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</si>
  <si>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</si>
  <si>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</si>
  <si>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</si>
  <si>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</si>
  <si>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</si>
  <si>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</si>
  <si>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</si>
  <si>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</si>
  <si>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</si>
  <si>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</si>
  <si>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</si>
  <si>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</si>
  <si>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</si>
  <si>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</si>
  <si>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</si>
  <si>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</si>
  <si>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</si>
  <si>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</si>
  <si>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</si>
  <si>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</si>
  <si>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</si>
  <si>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</si>
  <si>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</si>
  <si>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</si>
  <si>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</si>
  <si>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</si>
  <si>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</si>
  <si>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</si>
  <si>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</si>
  <si>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</si>
  <si>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</si>
  <si>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</si>
  <si>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</si>
  <si>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</si>
  <si>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</si>
  <si>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</si>
  <si>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</si>
  <si>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</si>
  <si>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</si>
  <si>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</si>
  <si>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</si>
  <si>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</si>
  <si>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</si>
  <si>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</si>
  <si>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</si>
  <si>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</si>
  <si>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</si>
  <si>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</si>
  <si>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</si>
  <si>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</si>
  <si>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</si>
  <si>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</si>
  <si>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</si>
  <si>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</si>
  <si>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</si>
  <si>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</si>
  <si>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</si>
  <si>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</si>
  <si>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</si>
  <si>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</si>
  <si>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</si>
  <si>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</si>
  <si>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</si>
  <si>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</si>
  <si>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</si>
  <si>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</si>
  <si>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</si>
  <si>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</si>
  <si>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</si>
  <si>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</si>
  <si>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</si>
  <si>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</si>
  <si>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</si>
  <si>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</si>
  <si>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</si>
  <si>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</si>
  <si>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</si>
  <si>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</si>
  <si>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</si>
  <si>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</si>
  <si>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</si>
  <si>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</si>
  <si>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</si>
  <si>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</si>
  <si>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</si>
  <si>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</si>
  <si>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</si>
  <si>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</si>
  <si>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</si>
  <si>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</si>
  <si>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</si>
  <si>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</si>
  <si>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</si>
  <si>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</si>
  <si>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</si>
  <si>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</si>
  <si>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</si>
  <si>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</si>
  <si>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</si>
  <si>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</si>
  <si>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</si>
  <si>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</si>
  <si>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</si>
  <si>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</si>
  <si>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</si>
  <si>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</si>
  <si>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</si>
  <si>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</si>
  <si>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</si>
  <si>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</si>
  <si>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</si>
  <si>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</si>
  <si>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</si>
  <si>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</si>
  <si>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</si>
  <si>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</si>
  <si>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</si>
  <si>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</si>
  <si>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</si>
  <si>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</si>
  <si>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</si>
  <si>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</si>
  <si>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</si>
  <si>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</si>
  <si>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</si>
  <si>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</si>
  <si>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</si>
  <si>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</si>
  <si>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</si>
  <si>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</si>
  <si>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</si>
  <si>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</si>
  <si>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</si>
  <si>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</si>
  <si>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</si>
  <si>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</si>
  <si>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</si>
  <si>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</si>
  <si>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</si>
  <si>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</si>
  <si>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</si>
  <si>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</si>
  <si>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</si>
  <si>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</si>
  <si>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</si>
  <si>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</si>
  <si>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</si>
  <si>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</si>
  <si>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</si>
  <si>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</si>
  <si>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</si>
  <si>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</si>
  <si>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</si>
  <si>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</si>
  <si>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</si>
  <si>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</si>
  <si>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</si>
  <si>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</si>
  <si>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</si>
  <si>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</si>
  <si>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</si>
  <si>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</si>
  <si>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</si>
  <si>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</si>
  <si>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</si>
  <si>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</si>
  <si>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</si>
  <si>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</si>
  <si>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</si>
  <si>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</si>
  <si>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</si>
  <si>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</si>
  <si>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</si>
  <si>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</si>
  <si>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</si>
  <si>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</si>
  <si>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</si>
  <si>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</si>
  <si>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</si>
  <si>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</si>
  <si>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</si>
  <si>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</si>
  <si>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</si>
  <si>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</si>
  <si>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</si>
  <si>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</si>
  <si>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</si>
  <si>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</si>
  <si>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</si>
  <si>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</si>
  <si>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</si>
  <si>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</si>
  <si>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</si>
  <si>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</si>
  <si>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</si>
  <si>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</si>
  <si>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</si>
  <si>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</si>
  <si>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</si>
  <si>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</si>
  <si>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</si>
  <si>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</si>
  <si>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</si>
  <si>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</si>
  <si>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</si>
  <si>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</si>
  <si>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</si>
  <si>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</si>
  <si>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</si>
  <si>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</si>
  <si>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</si>
  <si>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</si>
  <si>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</si>
  <si>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</si>
  <si>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</si>
  <si>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</si>
  <si>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</si>
  <si>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</si>
  <si>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</si>
  <si>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</si>
  <si>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</si>
  <si>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</si>
  <si>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</si>
  <si>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</si>
  <si>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</si>
  <si>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</si>
  <si>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</si>
  <si>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</si>
  <si>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</si>
  <si>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</si>
  <si>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</si>
  <si>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</si>
  <si>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</si>
  <si>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</si>
  <si>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</si>
  <si>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</si>
  <si>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</si>
  <si>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</si>
  <si>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</si>
  <si>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</si>
  <si>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</si>
  <si>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</si>
  <si>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</si>
  <si>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</si>
  <si>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</si>
  <si>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</si>
  <si>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</si>
  <si>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</si>
  <si>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</si>
  <si>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</si>
  <si>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</si>
  <si>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</si>
  <si>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</si>
  <si>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</si>
  <si>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</si>
  <si>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</si>
  <si>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</si>
  <si>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</si>
  <si>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</si>
  <si>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</si>
  <si>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</si>
  <si>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</si>
  <si>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</si>
  <si>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</si>
  <si>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</si>
  <si>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</si>
  <si>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</si>
  <si>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</si>
  <si>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</si>
  <si>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</si>
  <si>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</si>
  <si>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</si>
  <si>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</si>
  <si>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</si>
  <si>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</si>
  <si>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</si>
  <si>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</si>
  <si>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</si>
  <si>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</si>
  <si>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</si>
  <si>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</si>
  <si>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</si>
  <si>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</si>
  <si>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</si>
  <si>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</si>
  <si>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</si>
  <si>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</si>
  <si>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</si>
  <si>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</si>
  <si>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</si>
  <si>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</si>
  <si>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</si>
  <si>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</si>
  <si>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</si>
  <si>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</si>
  <si>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</si>
  <si>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</si>
  <si>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</si>
  <si>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</si>
  <si>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</si>
  <si>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</si>
  <si>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</si>
  <si>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</si>
  <si>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</si>
  <si>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</si>
  <si>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</si>
  <si>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</si>
  <si>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</si>
  <si>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</si>
  <si>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</si>
  <si>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</si>
  <si>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</si>
  <si>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</si>
  <si>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</si>
  <si>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</si>
  <si>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</si>
  <si>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</si>
  <si>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</si>
  <si>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</si>
  <si>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</si>
  <si>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</si>
  <si>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</si>
  <si>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</si>
  <si>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</si>
  <si>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</si>
  <si>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</si>
  <si>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</si>
  <si>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</si>
  <si>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</si>
  <si>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</si>
  <si>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</si>
  <si>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</si>
  <si>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</si>
  <si>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</si>
  <si>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</si>
  <si>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</si>
  <si>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</si>
  <si>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</si>
  <si>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</si>
  <si>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</si>
  <si>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</si>
  <si>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</si>
  <si>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</si>
  <si>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</si>
  <si>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</si>
  <si>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</si>
  <si>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</si>
  <si>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</si>
  <si>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</si>
  <si>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</si>
  <si>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</si>
  <si>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</si>
  <si>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</si>
  <si>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</si>
  <si>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</si>
  <si>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</si>
  <si>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</si>
  <si>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</si>
  <si>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</si>
  <si>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</si>
  <si>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</si>
  <si>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</si>
  <si>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</si>
  <si>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</si>
  <si>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</si>
  <si>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</si>
  <si>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</si>
  <si>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</si>
  <si>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</si>
  <si>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</si>
  <si>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</si>
  <si>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</si>
  <si>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</si>
  <si>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</si>
  <si>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</si>
  <si>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</si>
  <si>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</si>
  <si>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</si>
  <si>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</si>
  <si>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</si>
  <si>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</si>
  <si>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</si>
  <si>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</si>
  <si>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</si>
  <si>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</si>
  <si>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</si>
  <si>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</si>
  <si>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</si>
  <si>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</si>
  <si>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</si>
  <si>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</si>
  <si>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</si>
  <si>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</si>
  <si>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</si>
  <si>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</si>
  <si>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</si>
  <si>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</si>
  <si>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</si>
  <si>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</si>
  <si>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</si>
  <si>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</si>
  <si>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</si>
  <si>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</si>
  <si>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</si>
  <si>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</si>
  <si>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</si>
  <si>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</si>
  <si>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</si>
  <si>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</si>
  <si>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</si>
  <si>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</si>
  <si>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</si>
  <si>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</si>
  <si>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</si>
  <si>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</si>
  <si>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</si>
  <si>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</si>
  <si>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</si>
  <si>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</si>
  <si>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</si>
  <si>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</si>
  <si>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</si>
  <si>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</si>
  <si>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</si>
  <si>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</si>
  <si>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</si>
  <si>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</si>
  <si>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</si>
  <si>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</si>
  <si>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</si>
  <si>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</si>
  <si>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</si>
  <si>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</si>
  <si>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</si>
  <si>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</si>
  <si>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</si>
  <si>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</si>
  <si>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</si>
  <si>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</si>
  <si>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</si>
  <si>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</si>
  <si>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</si>
  <si>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</si>
  <si>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</si>
  <si>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</si>
  <si>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</si>
  <si>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</si>
  <si>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</si>
  <si>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</si>
  <si>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</si>
  <si>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</si>
  <si>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</si>
  <si>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</si>
  <si>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</si>
  <si>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</si>
  <si>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</si>
  <si>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</si>
  <si>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</si>
  <si>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</si>
  <si>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</si>
  <si>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</si>
  <si>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</si>
  <si>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</si>
  <si>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</si>
  <si>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</si>
  <si>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</si>
  <si>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</si>
  <si>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</si>
  <si>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</si>
  <si>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</si>
  <si>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</si>
  <si>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</si>
  <si>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</si>
  <si>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</si>
  <si>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</si>
  <si>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</si>
  <si>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</si>
  <si>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</si>
  <si>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</si>
  <si>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</si>
  <si>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</si>
  <si>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</si>
  <si>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</si>
  <si>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</si>
  <si>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</si>
  <si>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</si>
  <si>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</si>
  <si>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</si>
  <si>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</si>
  <si>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</si>
  <si>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</si>
  <si>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</si>
  <si>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</si>
  <si>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</si>
  <si>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</si>
  <si>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</si>
  <si>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</si>
  <si>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</si>
  <si>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</si>
  <si>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</si>
  <si>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</si>
  <si>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</si>
  <si>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</si>
  <si>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</si>
  <si>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</si>
  <si>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</si>
  <si>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</si>
  <si>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</si>
  <si>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</si>
  <si>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</si>
  <si>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</si>
  <si>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</si>
  <si>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</si>
  <si>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</si>
  <si>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</si>
  <si>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</si>
  <si>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</si>
  <si>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</si>
  <si>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</si>
  <si>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</si>
  <si>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</si>
  <si>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</si>
  <si>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</si>
  <si>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</si>
  <si>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</si>
  <si>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</si>
  <si>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</si>
  <si>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</si>
  <si>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</si>
  <si>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</si>
  <si>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</si>
  <si>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</si>
  <si>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</si>
  <si>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</si>
  <si>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</si>
  <si>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</si>
  <si>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</si>
  <si>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</si>
  <si>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</si>
  <si>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</si>
  <si>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</si>
  <si>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</si>
  <si>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</si>
  <si>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</si>
  <si>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</si>
  <si>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</si>
  <si>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</si>
  <si>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</si>
  <si>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</si>
  <si>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</si>
  <si>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</si>
  <si>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</si>
  <si>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</si>
  <si>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</si>
  <si>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</si>
  <si>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</si>
  <si>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</si>
  <si>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</si>
  <si>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</si>
  <si>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</si>
  <si>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</si>
  <si>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</si>
  <si>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</si>
  <si>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</si>
  <si>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</si>
  <si>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</si>
  <si>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</si>
  <si>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</si>
  <si>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</si>
  <si>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</si>
  <si>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</si>
  <si>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</si>
  <si>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</si>
  <si>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</si>
  <si>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</si>
  <si>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</si>
  <si>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</si>
  <si>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</si>
  <si>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</si>
  <si>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</si>
  <si>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</si>
  <si>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</si>
  <si>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</si>
  <si>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</si>
  <si>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</si>
  <si>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</si>
  <si>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</si>
  <si>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</si>
  <si>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</si>
  <si>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</si>
  <si>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</si>
  <si>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</si>
  <si>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</si>
  <si>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</si>
  <si>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</si>
  <si>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</si>
  <si>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</si>
  <si>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</si>
  <si>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</si>
  <si>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</si>
  <si>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</si>
  <si>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</si>
  <si>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</si>
  <si>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</si>
  <si>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</si>
  <si>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</si>
  <si>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</si>
  <si>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</si>
  <si>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</si>
  <si>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</si>
  <si>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</si>
  <si>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</si>
  <si>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</si>
  <si>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</si>
  <si>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</si>
  <si>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</si>
  <si>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</si>
  <si>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</si>
  <si>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</si>
  <si>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</si>
  <si>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</si>
  <si>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</si>
  <si>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</si>
  <si>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</si>
  <si>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</si>
  <si>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</si>
  <si>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</si>
  <si>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</si>
  <si>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</si>
  <si>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</si>
  <si>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</si>
  <si>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</si>
  <si>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</si>
  <si>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</si>
  <si>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</si>
  <si>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</si>
  <si>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</si>
  <si>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</si>
  <si>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</si>
  <si>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</si>
  <si>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</si>
  <si>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</si>
  <si>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</si>
  <si>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</si>
  <si>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</si>
  <si>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</si>
  <si>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</si>
  <si>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</si>
  <si>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</si>
  <si>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</si>
  <si>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</si>
  <si>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</si>
  <si>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</si>
  <si>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</si>
  <si>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</si>
  <si>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</si>
  <si>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</si>
  <si>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</si>
  <si>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</si>
  <si>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</si>
  <si>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</si>
  <si>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</si>
  <si>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</si>
  <si>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</si>
  <si>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</si>
  <si>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</si>
  <si>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</si>
  <si>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</si>
  <si>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</si>
  <si>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</si>
  <si>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</si>
  <si>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</si>
  <si>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</si>
  <si>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</si>
  <si>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</si>
  <si>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</si>
  <si>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</si>
  <si>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</si>
  <si>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</si>
  <si>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</si>
  <si>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</si>
  <si>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</si>
  <si>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</si>
  <si>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</si>
  <si>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</si>
  <si>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</si>
  <si>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</si>
  <si>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</si>
  <si>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</si>
  <si>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</si>
  <si>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</si>
  <si>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</si>
  <si>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</si>
  <si>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</si>
  <si>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</si>
  <si>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</si>
  <si>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</si>
  <si>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</si>
  <si>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</si>
  <si>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</si>
  <si>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</si>
  <si>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</si>
  <si>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</si>
  <si>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</si>
  <si>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</si>
  <si>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</si>
  <si>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</si>
  <si>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</si>
  <si>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</si>
  <si>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</si>
  <si>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</si>
  <si>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</si>
  <si>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</si>
  <si>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</si>
  <si>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</si>
  <si>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</si>
  <si>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</si>
  <si>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</si>
  <si>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</si>
  <si>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</si>
  <si>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</si>
  <si>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</si>
  <si>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</si>
  <si>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</si>
  <si>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</si>
  <si>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</si>
  <si>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</si>
  <si>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</si>
  <si>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</si>
  <si>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</si>
  <si>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</si>
  <si>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</si>
  <si>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</si>
  <si>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</si>
  <si>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</si>
  <si>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</si>
  <si>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</si>
  <si>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</si>
  <si>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</si>
  <si>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</si>
  <si>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</si>
  <si>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</si>
  <si>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</si>
  <si>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</si>
  <si>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</si>
  <si>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</si>
  <si>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</si>
  <si>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</si>
  <si>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</si>
  <si>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</si>
  <si>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</si>
  <si>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</si>
  <si>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</si>
  <si>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</si>
  <si>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</si>
  <si>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</si>
  <si>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</si>
  <si>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</si>
  <si>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</si>
  <si>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</si>
  <si>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</si>
  <si>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</si>
  <si>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</si>
  <si>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</si>
  <si>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</si>
  <si>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</si>
  <si>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</si>
  <si>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</si>
  <si>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</si>
  <si>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</si>
  <si>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</si>
  <si>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</si>
  <si>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</si>
  <si>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</si>
  <si>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</si>
  <si>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</si>
  <si>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</si>
  <si>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</si>
  <si>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</si>
  <si>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</si>
  <si>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</si>
  <si>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</si>
  <si>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</si>
  <si>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</si>
  <si>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</si>
  <si>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</si>
  <si>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</si>
  <si>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</si>
  <si>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</si>
  <si>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</si>
  <si>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</si>
  <si>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</si>
  <si>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</si>
  <si>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</si>
  <si>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</si>
  <si>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</si>
  <si>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</si>
  <si>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</si>
  <si>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</si>
  <si>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</si>
  <si>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</si>
  <si>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</si>
  <si>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</si>
  <si>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</si>
  <si>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</si>
  <si>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</si>
  <si>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</si>
  <si>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</si>
  <si>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</si>
  <si>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</si>
  <si>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</si>
  <si>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</si>
  <si>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</si>
  <si>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</si>
  <si>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</si>
  <si>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</si>
  <si>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</si>
  <si>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</si>
  <si>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</si>
  <si>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</si>
  <si>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</si>
  <si>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</si>
  <si>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</si>
  <si>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</si>
  <si>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</si>
  <si>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</si>
  <si>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</si>
  <si>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</si>
  <si>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</si>
  <si>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</si>
  <si>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</si>
  <si>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</si>
  <si>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</si>
  <si>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</si>
  <si>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</si>
  <si>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</si>
  <si>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</si>
  <si>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</si>
  <si>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</si>
  <si>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</si>
  <si>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</si>
  <si>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</si>
  <si>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</si>
  <si>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</si>
  <si>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</si>
  <si>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</si>
  <si>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</si>
  <si>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</si>
  <si>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</si>
  <si>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</si>
  <si>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</si>
  <si>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</si>
  <si>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</si>
  <si>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</si>
  <si>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</si>
  <si>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</si>
  <si>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</si>
  <si>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</si>
  <si>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</si>
  <si>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</si>
  <si>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</si>
  <si>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</si>
  <si>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</si>
  <si>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</si>
  <si>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</si>
  <si>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</si>
  <si>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</si>
  <si>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</si>
  <si>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</si>
  <si>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</si>
  <si>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</si>
  <si>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</si>
  <si>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</si>
  <si>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</si>
  <si>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</si>
  <si>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</si>
  <si>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</si>
  <si>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</si>
  <si>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</si>
  <si>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</si>
  <si>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</si>
  <si>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</si>
  <si>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</si>
  <si>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</si>
  <si>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</si>
  <si>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</si>
  <si>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</si>
  <si>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</si>
  <si>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</si>
  <si>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</si>
  <si>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</si>
  <si>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</si>
  <si>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</si>
  <si>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</si>
  <si>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</si>
  <si>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</si>
  <si>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</si>
  <si>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</si>
  <si>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</si>
  <si>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</si>
  <si>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</si>
  <si>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</si>
  <si>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</si>
  <si>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</si>
  <si>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</si>
  <si>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</si>
  <si>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</si>
  <si>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</si>
  <si>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</si>
  <si>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</si>
  <si>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</si>
  <si>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</si>
  <si>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</si>
  <si>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</si>
  <si>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</si>
  <si>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</si>
  <si>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</si>
  <si>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</si>
  <si>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</si>
  <si>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</si>
  <si>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</si>
  <si>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</si>
  <si>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</si>
  <si>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</si>
  <si>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</si>
  <si>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</si>
  <si>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</si>
  <si>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</si>
  <si>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</si>
  <si>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</si>
  <si>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</si>
  <si>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</si>
  <si>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</si>
  <si>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</si>
  <si>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</si>
  <si>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</si>
  <si>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</si>
  <si>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</si>
  <si>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</si>
  <si>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</si>
  <si>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</si>
  <si>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</si>
  <si>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</si>
  <si>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</si>
  <si>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</si>
  <si>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</si>
  <si>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</si>
  <si>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</si>
  <si>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</si>
  <si>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</si>
  <si>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</si>
  <si>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</si>
  <si>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</si>
  <si>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</si>
  <si>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</si>
  <si>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</si>
  <si>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</si>
  <si>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</si>
  <si>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</si>
  <si>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</si>
  <si>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</si>
  <si>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</si>
  <si>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</si>
  <si>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</si>
  <si>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</si>
  <si>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</si>
  <si>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</si>
  <si>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</si>
  <si>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</si>
  <si>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</si>
  <si>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</si>
  <si>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</si>
  <si>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</si>
  <si>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</si>
  <si>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</si>
  <si>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</si>
  <si>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</si>
  <si>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</si>
  <si>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</si>
  <si>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</si>
  <si>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</si>
  <si>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</si>
  <si>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</si>
  <si>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</si>
  <si>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</si>
  <si>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</si>
  <si>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</si>
  <si>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</si>
  <si>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</si>
  <si>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</si>
  <si>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</si>
  <si>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</si>
  <si>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</si>
  <si>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</si>
  <si>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</si>
  <si>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</si>
  <si>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</si>
  <si>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</si>
  <si>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</si>
  <si>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</si>
  <si>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</si>
  <si>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</si>
  <si>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</si>
  <si>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</si>
  <si>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</si>
  <si>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</si>
  <si>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</si>
  <si>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</si>
  <si>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</si>
  <si>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</si>
  <si>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</si>
  <si>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</si>
  <si>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</si>
  <si>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</si>
  <si>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</si>
  <si>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</si>
  <si>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</si>
  <si>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</si>
  <si>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</si>
  <si>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</si>
  <si>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</si>
  <si>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</si>
  <si>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</si>
  <si>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</si>
  <si>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</si>
  <si>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</si>
  <si>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</si>
  <si>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</si>
  <si>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</si>
  <si>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</si>
  <si>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</si>
  <si>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</si>
  <si>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</si>
  <si>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</si>
  <si>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</si>
  <si>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</si>
  <si>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</si>
  <si>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</si>
  <si>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</si>
  <si>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</si>
  <si>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</si>
  <si>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</si>
  <si>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</si>
  <si>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</si>
  <si>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</si>
  <si>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</si>
  <si>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</si>
  <si>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</si>
  <si>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</si>
  <si>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</si>
  <si>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</si>
  <si>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</si>
  <si>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</si>
  <si>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</si>
  <si>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</si>
  <si>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</si>
  <si>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</si>
  <si>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</si>
  <si>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</si>
  <si>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</si>
  <si>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</si>
  <si>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</si>
  <si>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</si>
  <si>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</si>
  <si>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</si>
  <si>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</si>
  <si>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</si>
  <si>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</si>
  <si>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</si>
  <si>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</si>
  <si>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</si>
  <si>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</si>
  <si>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</si>
  <si>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</si>
  <si>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</si>
  <si>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</si>
  <si>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</si>
  <si>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</si>
  <si>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</si>
  <si>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</si>
  <si>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</si>
  <si>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</si>
  <si>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</si>
  <si>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</si>
  <si>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</si>
  <si>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</si>
  <si>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</si>
  <si>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</si>
  <si>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</si>
  <si>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</si>
  <si>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</si>
  <si>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</si>
  <si>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</si>
  <si>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</si>
  <si>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</si>
  <si>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</si>
  <si>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</si>
  <si>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</si>
  <si>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</si>
  <si>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</si>
  <si>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</si>
  <si>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</si>
  <si>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</si>
  <si>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</si>
  <si>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</si>
  <si>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</si>
  <si>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</si>
  <si>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</si>
  <si>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</si>
  <si>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</si>
  <si>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</si>
  <si>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</si>
  <si>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</si>
  <si>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</si>
  <si>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</si>
  <si>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</si>
  <si>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</si>
  <si>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</si>
  <si>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</si>
  <si>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</si>
  <si>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</si>
  <si>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</si>
  <si>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</si>
  <si>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</si>
  <si>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</si>
  <si>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</si>
  <si>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</si>
  <si>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</si>
  <si>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</si>
  <si>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</si>
  <si>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</si>
  <si>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</si>
  <si>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</si>
  <si>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</si>
  <si>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</si>
  <si>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</si>
  <si>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</si>
  <si>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</si>
  <si>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</si>
  <si>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</si>
  <si>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</si>
  <si>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</si>
  <si>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</si>
  <si>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</si>
  <si>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</si>
  <si>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</si>
  <si>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</si>
  <si>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</si>
  <si>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</si>
  <si>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</si>
  <si>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</si>
  <si>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</si>
  <si>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</si>
  <si>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</si>
  <si>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</si>
  <si>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</si>
  <si>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</si>
  <si>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</si>
  <si>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</si>
  <si>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</si>
  <si>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</si>
  <si>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</si>
  <si>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</si>
  <si>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</si>
  <si>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</si>
  <si>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</si>
  <si>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</si>
  <si>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</si>
  <si>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</si>
  <si>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</si>
  <si>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</si>
  <si>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</si>
  <si>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</si>
  <si>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</si>
  <si>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</si>
  <si>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</si>
  <si>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</si>
  <si>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</si>
  <si>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</si>
  <si>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</si>
  <si>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</si>
  <si>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</si>
  <si>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</si>
  <si>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</si>
  <si>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</si>
  <si>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</si>
  <si>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</si>
  <si>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</si>
  <si>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</si>
  <si>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</si>
  <si>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</si>
  <si>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</si>
  <si>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</si>
  <si>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</si>
  <si>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</si>
  <si>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</si>
  <si>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</si>
  <si>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</si>
  <si>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</si>
  <si>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</si>
  <si>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</si>
  <si>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</si>
  <si>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</si>
  <si>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</si>
  <si>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</si>
  <si>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</si>
  <si>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</si>
  <si>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</si>
  <si>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</si>
  <si>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</si>
  <si>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</si>
  <si>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</si>
  <si>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</si>
  <si>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</si>
  <si>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</si>
  <si>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</si>
  <si>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</si>
  <si>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</si>
  <si>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</si>
  <si>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</si>
  <si>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</si>
  <si>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</si>
  <si>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</si>
  <si>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</si>
  <si>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</si>
  <si>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</si>
  <si>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</si>
  <si>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</si>
  <si>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</si>
  <si>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</si>
  <si>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</si>
  <si>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</si>
  <si>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</si>
  <si>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</si>
  <si>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</si>
  <si>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</si>
  <si>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</si>
  <si>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</si>
  <si>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</si>
  <si>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</si>
  <si>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</si>
  <si>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</si>
  <si>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</si>
  <si>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</si>
  <si>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</si>
  <si>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</si>
  <si>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</si>
  <si>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</si>
  <si>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</si>
  <si>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</si>
  <si>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</si>
  <si>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</si>
  <si>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</si>
  <si>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</si>
  <si>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</si>
  <si>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</si>
  <si>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</si>
  <si>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</si>
  <si>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</si>
  <si>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</si>
  <si>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</si>
  <si>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</si>
  <si>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</si>
  <si>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</si>
  <si>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</si>
  <si>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</si>
  <si>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</si>
  <si>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</si>
  <si>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</si>
  <si>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</si>
  <si>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</si>
  <si>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</si>
  <si>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</si>
  <si>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</si>
  <si>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</si>
  <si>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</si>
  <si>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</si>
  <si>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</si>
  <si>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</si>
  <si>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</si>
  <si>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</si>
  <si>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</si>
  <si>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</si>
  <si>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</si>
  <si>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</si>
  <si>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</si>
  <si>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</si>
  <si>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</si>
  <si>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</si>
  <si>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</si>
  <si>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</si>
  <si>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</si>
  <si>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</si>
  <si>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</si>
  <si>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</si>
  <si>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</si>
  <si>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</si>
  <si>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</si>
  <si>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</si>
  <si>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</si>
  <si>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</si>
  <si>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</si>
  <si>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</si>
  <si>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</si>
  <si>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</si>
  <si>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</si>
  <si>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</si>
  <si>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</si>
  <si>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</si>
  <si>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</si>
  <si>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</si>
  <si>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</si>
  <si>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</si>
  <si>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</si>
  <si>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</si>
  <si>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</si>
  <si>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</si>
  <si>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</si>
  <si>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</si>
  <si>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</si>
  <si>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</si>
  <si>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</si>
  <si>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</si>
  <si>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</si>
  <si>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</si>
  <si>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</si>
  <si>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</si>
  <si>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</si>
  <si>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</si>
  <si>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</si>
  <si>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</si>
  <si>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</si>
  <si>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</si>
  <si>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</si>
  <si>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</si>
  <si>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</si>
  <si>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</si>
  <si>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</si>
  <si>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</si>
  <si>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</si>
  <si>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</si>
  <si>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</si>
  <si>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</si>
  <si>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</si>
  <si>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</si>
  <si>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</si>
  <si>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</si>
  <si>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</si>
  <si>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</si>
  <si>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</si>
  <si>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</si>
  <si>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</si>
  <si>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</si>
  <si>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</si>
  <si>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</si>
  <si>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</si>
  <si>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</si>
  <si>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</si>
  <si>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</si>
  <si>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</si>
  <si>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</si>
  <si>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</si>
  <si>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</si>
  <si>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</si>
  <si>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</si>
  <si>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</si>
  <si>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</si>
  <si>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</si>
  <si>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</si>
  <si>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</si>
  <si>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</si>
  <si>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</si>
  <si>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</si>
  <si>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</si>
  <si>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</si>
  <si>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</si>
  <si>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</si>
  <si>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</si>
  <si>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</si>
  <si>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</si>
  <si>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</si>
  <si>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</si>
  <si>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</si>
  <si>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</si>
  <si>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</si>
  <si>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</si>
  <si>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</si>
  <si>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</si>
  <si>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</si>
  <si>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</si>
  <si>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</si>
  <si>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</si>
  <si>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</si>
  <si>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</si>
  <si>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</si>
  <si>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</si>
  <si>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</si>
  <si>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</si>
  <si>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</si>
  <si>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</si>
  <si>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</si>
  <si>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</si>
  <si>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</si>
  <si>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</si>
  <si>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</si>
  <si>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</si>
  <si>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</si>
  <si>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</si>
  <si>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</si>
  <si>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</si>
  <si>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</si>
  <si>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</si>
  <si>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</si>
  <si>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</si>
  <si>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</si>
  <si>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</si>
  <si>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</si>
  <si>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</si>
  <si>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</si>
  <si>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</si>
  <si>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</si>
  <si>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</si>
  <si>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</si>
  <si>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</si>
  <si>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</si>
  <si>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</si>
  <si>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</si>
  <si>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</si>
  <si>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</si>
  <si>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</si>
  <si>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</si>
  <si>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</si>
  <si>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</si>
  <si>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</si>
  <si>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</si>
  <si>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</si>
  <si>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</si>
  <si>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</si>
  <si>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</si>
  <si>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</si>
  <si>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</si>
  <si>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</si>
  <si>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</si>
  <si>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</si>
  <si>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</si>
  <si>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</si>
  <si>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</si>
  <si>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</si>
  <si>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</si>
  <si>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</si>
  <si>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</si>
  <si>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</si>
  <si>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</si>
  <si>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</si>
  <si>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</si>
  <si>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</si>
  <si>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</si>
  <si>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</si>
  <si>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</si>
  <si>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</si>
  <si>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</si>
  <si>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</si>
  <si>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</si>
  <si>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</si>
  <si>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</si>
  <si>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</si>
  <si>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</si>
  <si>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</si>
  <si>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</si>
  <si>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</si>
  <si>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</si>
  <si>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</si>
  <si>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</si>
  <si>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</si>
  <si>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</si>
  <si>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</si>
  <si>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</si>
  <si>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</si>
  <si>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</si>
  <si>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</si>
  <si>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</si>
  <si>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</si>
  <si>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</si>
  <si>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</si>
  <si>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</si>
  <si>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</si>
  <si>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</si>
  <si>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</si>
  <si>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</si>
  <si>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</si>
  <si>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</si>
  <si>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</si>
  <si>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</si>
  <si>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</si>
  <si>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</si>
  <si>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</si>
  <si>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</si>
  <si>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</si>
  <si>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</si>
  <si>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</si>
  <si>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</si>
  <si>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</si>
  <si>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</si>
  <si>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</si>
  <si>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</si>
  <si>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</si>
  <si>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</si>
  <si>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</si>
  <si>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</si>
  <si>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</si>
  <si>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</si>
  <si>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</si>
  <si>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</si>
  <si>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</si>
  <si>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</si>
  <si>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</si>
  <si>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</si>
  <si>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</si>
  <si>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</si>
  <si>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</si>
  <si>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</si>
  <si>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</si>
  <si>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</si>
  <si>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</si>
  <si>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</si>
  <si>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</si>
  <si>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</si>
  <si>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</si>
  <si>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</si>
  <si>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</si>
  <si>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</si>
  <si>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</si>
  <si>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</si>
  <si>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</si>
  <si>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</si>
  <si>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</si>
  <si>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</si>
  <si>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</si>
  <si>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</si>
  <si>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</si>
  <si>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</si>
  <si>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</si>
  <si>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</si>
  <si>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</si>
  <si>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</si>
  <si>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</si>
  <si>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</si>
  <si>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</si>
  <si>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</si>
  <si>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</si>
  <si>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</si>
  <si>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</si>
  <si>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</si>
  <si>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</si>
  <si>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</si>
  <si>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</si>
  <si>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</si>
  <si>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</si>
  <si>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</si>
  <si>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</si>
  <si>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</si>
  <si>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</si>
  <si>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</si>
  <si>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</si>
  <si>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</si>
  <si>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</si>
  <si>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</si>
  <si>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</si>
  <si>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</si>
  <si>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</si>
  <si>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</si>
  <si>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</si>
  <si>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</si>
  <si>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</si>
  <si>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</si>
  <si>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</si>
  <si>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</si>
  <si>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</si>
  <si>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</si>
  <si>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</si>
  <si>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</si>
  <si>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</si>
  <si>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</si>
  <si>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</si>
  <si>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</si>
  <si>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</si>
  <si>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</si>
  <si>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</si>
  <si>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</si>
  <si>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</si>
  <si>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</si>
  <si>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</si>
  <si>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</si>
  <si>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</si>
  <si>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</si>
  <si>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</si>
  <si>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</si>
  <si>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</si>
  <si>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</si>
  <si>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</si>
  <si>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</si>
  <si>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</si>
  <si>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</si>
  <si>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</si>
  <si>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</si>
  <si>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</si>
  <si>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</si>
  <si>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</si>
  <si>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</si>
  <si>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</si>
  <si>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</si>
  <si>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</si>
  <si>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</si>
  <si>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</si>
  <si>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</si>
  <si>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</si>
  <si>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</si>
  <si>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</si>
  <si>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</si>
  <si>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</si>
  <si>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</si>
  <si>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</si>
  <si>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</si>
  <si>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</si>
  <si>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</si>
  <si>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</si>
  <si>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</si>
  <si>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</si>
  <si>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</si>
  <si>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</si>
  <si>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</si>
  <si>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</si>
  <si>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</si>
  <si>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</si>
  <si>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</si>
  <si>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</si>
  <si>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</si>
  <si>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</si>
  <si>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</si>
  <si>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</si>
  <si>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</si>
  <si>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</si>
  <si>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</si>
  <si>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</si>
  <si>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</si>
  <si>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</si>
  <si>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</si>
  <si>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</si>
  <si>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</si>
  <si>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</si>
  <si>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</si>
  <si>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</si>
  <si>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</si>
  <si>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</si>
  <si>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</si>
  <si>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</si>
  <si>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</si>
  <si>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</si>
  <si>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</si>
  <si>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</si>
  <si>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</si>
  <si>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</si>
  <si>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</si>
  <si>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</si>
  <si>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</si>
  <si>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</si>
  <si>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</si>
  <si>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</si>
  <si>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</si>
  <si>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</si>
  <si>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</si>
  <si>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</si>
  <si>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</si>
  <si>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</si>
  <si>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</si>
  <si>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</si>
  <si>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</si>
  <si>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</si>
  <si>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</si>
  <si>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</si>
  <si>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</si>
  <si>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</si>
  <si>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</si>
  <si>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</si>
  <si>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</si>
  <si>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</si>
  <si>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</si>
  <si>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</si>
  <si>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</si>
  <si>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</si>
  <si>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</si>
  <si>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</si>
  <si>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</si>
  <si>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</si>
  <si>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</si>
  <si>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</si>
  <si>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</si>
  <si>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</si>
  <si>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</si>
  <si>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</si>
  <si>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</si>
  <si>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</si>
  <si>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</si>
  <si>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</si>
  <si>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</si>
  <si>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</si>
  <si>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</si>
  <si>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</si>
  <si>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</si>
  <si>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</si>
  <si>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</si>
  <si>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</si>
  <si>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</si>
  <si>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</si>
  <si>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</si>
  <si>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</si>
  <si>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</si>
  <si>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</si>
  <si>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</si>
  <si>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</si>
  <si>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</si>
  <si>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</si>
  <si>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</si>
  <si>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</si>
  <si>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</si>
  <si>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</si>
  <si>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</si>
  <si>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</si>
  <si>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</si>
  <si>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</si>
  <si>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</si>
  <si>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</si>
  <si>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</si>
  <si>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</si>
  <si>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</si>
  <si>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</si>
  <si>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</si>
  <si>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</si>
  <si>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</si>
  <si>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</si>
  <si>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</si>
  <si>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</si>
  <si>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</si>
  <si>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</si>
  <si>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</si>
  <si>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</si>
  <si>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</si>
  <si>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</si>
  <si>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</si>
  <si>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</si>
  <si>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</si>
  <si>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</si>
  <si>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</si>
  <si>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</si>
  <si>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</si>
  <si>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</si>
  <si>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</si>
  <si>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</si>
  <si>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</si>
  <si>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</si>
  <si>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</si>
  <si>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</si>
  <si>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</si>
  <si>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</si>
  <si>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</si>
  <si>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</si>
  <si>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</si>
  <si>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</si>
  <si>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</si>
  <si>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</si>
  <si>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</si>
  <si>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</si>
  <si>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</si>
  <si>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</si>
  <si>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</si>
  <si>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</si>
  <si>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</si>
  <si>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</si>
  <si>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</si>
  <si>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</si>
  <si>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</si>
  <si>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</si>
  <si>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</si>
  <si>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</si>
  <si>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</si>
  <si>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</si>
  <si>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</si>
  <si>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</si>
  <si>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</si>
  <si>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</si>
  <si>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</si>
  <si>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</si>
  <si>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</si>
  <si>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</si>
  <si>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</si>
  <si>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</si>
  <si>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</si>
  <si>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</si>
  <si>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</si>
  <si>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</si>
  <si>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</si>
  <si>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</si>
  <si>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</si>
  <si>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</si>
  <si>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</si>
  <si>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</si>
  <si>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</si>
  <si>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</si>
  <si>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</si>
  <si>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</si>
  <si>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</si>
  <si>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</si>
  <si>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</si>
  <si>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</si>
  <si>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</si>
  <si>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</si>
  <si>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</si>
  <si>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</si>
  <si>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</si>
  <si>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</si>
  <si>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</si>
  <si>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</si>
  <si>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</si>
  <si>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</si>
  <si>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</si>
  <si>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</si>
  <si>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</si>
  <si>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</si>
  <si>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</si>
  <si>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</si>
  <si>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</si>
  <si>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</si>
  <si>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</si>
  <si>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</si>
  <si>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</si>
  <si>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</si>
  <si>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</si>
  <si>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</si>
  <si>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</si>
  <si>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</si>
  <si>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</si>
  <si>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</si>
  <si>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</si>
  <si>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</si>
  <si>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</si>
  <si>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</si>
  <si>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</si>
  <si>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</si>
  <si>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</si>
  <si>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</si>
  <si>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</si>
  <si>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</si>
  <si>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</si>
  <si>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</si>
  <si>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</si>
  <si>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</si>
  <si>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</si>
  <si>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</si>
  <si>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</si>
  <si>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</si>
  <si>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</si>
  <si>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</si>
  <si>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</si>
  <si>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</si>
  <si>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</si>
  <si>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</si>
  <si>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</si>
  <si>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</si>
  <si>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</si>
  <si>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</si>
  <si>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</si>
  <si>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</si>
  <si>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</si>
  <si>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</si>
  <si>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</si>
  <si>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</si>
  <si>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</si>
  <si>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</si>
  <si>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</si>
  <si>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</si>
  <si>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</si>
  <si>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</si>
  <si>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</si>
  <si>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</si>
  <si>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</si>
  <si>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</si>
  <si>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</si>
  <si>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</si>
  <si>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</si>
  <si>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</si>
  <si>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</si>
  <si>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</si>
  <si>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</si>
  <si>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</si>
  <si>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</si>
  <si>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</si>
  <si>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</si>
  <si>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</si>
  <si>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</si>
  <si>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</si>
  <si>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</si>
  <si>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</si>
  <si>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</si>
  <si>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</si>
  <si>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</si>
  <si>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</si>
  <si>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</si>
  <si>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</si>
  <si>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</si>
  <si>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</si>
  <si>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</si>
  <si>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</si>
  <si>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</si>
  <si>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</si>
  <si>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</si>
  <si>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</si>
  <si>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</si>
  <si>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</si>
  <si>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</si>
  <si>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</si>
  <si>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</si>
  <si>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</si>
  <si>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</si>
  <si>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</si>
  <si>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</si>
  <si>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</si>
  <si>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</si>
  <si>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</si>
  <si>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</si>
  <si>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</si>
  <si>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</si>
  <si>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</si>
  <si>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</si>
  <si>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</si>
  <si>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</si>
  <si>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</si>
  <si>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</si>
  <si>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</si>
  <si>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</si>
  <si>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</si>
  <si>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</si>
  <si>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</si>
  <si>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</si>
  <si>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</si>
  <si>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</si>
  <si>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</si>
  <si>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</si>
  <si>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</si>
  <si>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</si>
  <si>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</si>
  <si>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</si>
  <si>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</si>
  <si>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</si>
  <si>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</si>
  <si>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</si>
  <si>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</si>
  <si>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</si>
  <si>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</si>
  <si>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</si>
  <si>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</si>
  <si>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</si>
  <si>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</si>
  <si>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</si>
  <si>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</si>
  <si>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</si>
  <si>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</si>
  <si>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</si>
  <si>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</si>
  <si>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</si>
  <si>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</si>
  <si>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</si>
  <si>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</si>
  <si>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</si>
  <si>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</si>
  <si>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</si>
  <si>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</si>
  <si>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</si>
  <si>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</si>
  <si>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</si>
  <si>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</si>
  <si>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</si>
  <si>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</si>
  <si>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</si>
  <si>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</si>
  <si>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</si>
  <si>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</si>
  <si>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</si>
  <si>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</si>
  <si>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</si>
  <si>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</si>
  <si>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</si>
  <si>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</si>
  <si>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</si>
  <si>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</si>
  <si>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</si>
  <si>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</si>
  <si>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</si>
  <si>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</si>
  <si>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</si>
  <si>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</si>
  <si>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</si>
  <si>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</si>
  <si>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</si>
  <si>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</si>
  <si>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</si>
  <si>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</si>
  <si>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</si>
  <si>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</si>
  <si>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</si>
  <si>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</si>
  <si>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</si>
  <si>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</si>
  <si>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</si>
  <si>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</si>
  <si>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</si>
  <si>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</si>
  <si>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</si>
  <si>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</si>
  <si>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</si>
  <si>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</si>
  <si>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</si>
  <si>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</si>
  <si>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</si>
  <si>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</si>
  <si>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</si>
  <si>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</si>
  <si>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</si>
  <si>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</si>
  <si>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</si>
  <si>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</si>
  <si>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</si>
  <si>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</si>
  <si>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</si>
  <si>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</si>
  <si>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</si>
  <si>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</si>
  <si>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</si>
  <si>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</si>
  <si>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</si>
  <si>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</si>
  <si>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</si>
  <si>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</si>
  <si>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</si>
  <si>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</si>
  <si>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</si>
  <si>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</si>
  <si>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</si>
  <si>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</si>
  <si>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</si>
  <si>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</si>
  <si>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</si>
  <si>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</si>
  <si>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</si>
  <si>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</si>
  <si>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</si>
  <si>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</si>
  <si>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</si>
  <si>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</si>
  <si>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</si>
  <si>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</si>
  <si>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</si>
  <si>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</si>
  <si>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</si>
  <si>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</si>
  <si>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</si>
  <si>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</si>
  <si>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</si>
  <si>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</si>
  <si>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</si>
  <si>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</si>
  <si>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</si>
  <si>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</si>
  <si>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</si>
  <si>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</si>
  <si>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</si>
  <si>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</si>
  <si>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</si>
  <si>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</si>
  <si>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</si>
  <si>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</si>
  <si>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</si>
  <si>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</si>
  <si>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</si>
  <si>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</si>
  <si>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</si>
  <si>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</si>
  <si>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</si>
  <si>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</si>
  <si>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</si>
  <si>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</si>
  <si>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</si>
  <si>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</si>
  <si>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</si>
  <si>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</si>
  <si>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</si>
  <si>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</si>
  <si>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</si>
  <si>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</si>
  <si>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</si>
  <si>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</si>
  <si>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</si>
  <si>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</si>
  <si>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</si>
  <si>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</si>
  <si>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</si>
  <si>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</si>
  <si>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</si>
  <si>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</si>
  <si>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</si>
  <si>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</si>
  <si>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</si>
  <si>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</si>
  <si>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</si>
  <si>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</si>
  <si>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</si>
  <si>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</si>
  <si>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</si>
  <si>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</si>
  <si>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</si>
  <si>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</si>
  <si>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</si>
  <si>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</si>
  <si>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</si>
  <si>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</si>
  <si>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</si>
  <si>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</si>
  <si>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</si>
  <si>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</si>
  <si>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</si>
  <si>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</si>
  <si>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</si>
  <si>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</si>
  <si>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</si>
  <si>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</si>
  <si>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</si>
  <si>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</si>
  <si>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</si>
  <si>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</si>
  <si>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</si>
  <si>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</si>
  <si>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</si>
  <si>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</si>
  <si>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</si>
  <si>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</si>
  <si>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</si>
  <si>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</si>
  <si>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</si>
  <si>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</si>
  <si>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</si>
  <si>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</si>
  <si>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</si>
  <si>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</si>
  <si>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</si>
  <si>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</si>
  <si>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</si>
  <si>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</si>
  <si>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</si>
  <si>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</si>
  <si>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</si>
  <si>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</si>
  <si>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</si>
  <si>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</si>
  <si>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</si>
  <si>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</si>
  <si>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</si>
  <si>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</si>
  <si>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</si>
  <si>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</si>
  <si>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</si>
  <si>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</si>
  <si>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</si>
  <si>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</si>
  <si>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</si>
  <si>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</si>
  <si>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</si>
  <si>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</si>
  <si>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</si>
  <si>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</si>
  <si>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</si>
  <si>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</si>
  <si>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</si>
  <si>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</si>
  <si>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</si>
  <si>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</si>
  <si>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</si>
  <si>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</si>
  <si>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</si>
  <si>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</si>
  <si>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</si>
  <si>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</si>
  <si>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</si>
  <si>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</si>
  <si>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</si>
  <si>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</si>
  <si>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</si>
  <si>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</si>
  <si>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</si>
  <si>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</si>
  <si>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</si>
  <si>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</si>
  <si>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</si>
  <si>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</si>
  <si>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</si>
  <si>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</si>
  <si>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</si>
  <si>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</si>
  <si>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</si>
  <si>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</si>
  <si>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</si>
  <si>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</si>
  <si>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</si>
  <si>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</si>
  <si>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</si>
  <si>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</si>
  <si>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</si>
  <si>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</si>
  <si>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</si>
  <si>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</si>
  <si>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</si>
  <si>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</si>
  <si>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</si>
  <si>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</si>
  <si>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</si>
  <si>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</si>
  <si>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</si>
  <si>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</si>
  <si>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</si>
  <si>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</si>
  <si>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</si>
  <si>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</si>
  <si>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</si>
  <si>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</si>
  <si>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</si>
  <si>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</si>
  <si>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</si>
  <si>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</si>
  <si>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</si>
  <si>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</si>
  <si>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</si>
  <si>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</si>
  <si>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</si>
  <si>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</si>
  <si>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</si>
  <si>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</si>
  <si>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</si>
  <si>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</si>
  <si>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</si>
  <si>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</si>
  <si>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</si>
  <si>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</si>
  <si>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</si>
  <si>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</si>
  <si>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</si>
  <si>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</si>
  <si>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</si>
  <si>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</si>
  <si>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</si>
  <si>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</si>
  <si>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</si>
  <si>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</si>
  <si>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</si>
  <si>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</si>
  <si>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</si>
  <si>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</si>
  <si>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</si>
  <si>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</si>
  <si>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</si>
  <si>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</si>
  <si>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</si>
  <si>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</si>
  <si>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</si>
  <si>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</si>
  <si>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</si>
  <si>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</si>
  <si>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</si>
  <si>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</si>
  <si>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</si>
  <si>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</si>
  <si>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</si>
  <si>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</si>
  <si>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</si>
  <si>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</si>
  <si>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</si>
  <si>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</si>
  <si>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</si>
  <si>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</si>
  <si>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</si>
  <si>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</si>
  <si>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</si>
  <si>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</si>
  <si>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</si>
  <si>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</si>
  <si>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</si>
  <si>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</si>
  <si>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</si>
  <si>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</si>
  <si>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</si>
  <si>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</si>
  <si>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</si>
  <si>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</si>
  <si>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</si>
  <si>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</si>
  <si>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</si>
  <si>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</si>
  <si>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</si>
  <si>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</si>
  <si>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</si>
  <si>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</si>
  <si>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</si>
  <si>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</si>
  <si>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</si>
  <si>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</si>
  <si>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</si>
  <si>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</si>
  <si>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</si>
  <si>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</si>
  <si>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</si>
  <si>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</si>
  <si>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</si>
  <si>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</si>
  <si>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</si>
  <si>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</si>
  <si>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</si>
  <si>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</si>
  <si>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</si>
  <si>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</si>
  <si>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</si>
  <si>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</si>
  <si>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</si>
  <si>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</si>
  <si>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</si>
  <si>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</si>
  <si>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</si>
  <si>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</si>
  <si>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</si>
  <si>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</si>
  <si>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</si>
  <si>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</si>
  <si>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</si>
  <si>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</si>
  <si>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</si>
  <si>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</si>
  <si>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</si>
  <si>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</si>
  <si>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</si>
  <si>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</si>
  <si>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</si>
  <si>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</si>
  <si>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</si>
  <si>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</si>
  <si>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</si>
  <si>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</si>
  <si>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</si>
  <si>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</si>
  <si>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</si>
  <si>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</si>
  <si>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</si>
  <si>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</si>
  <si>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</si>
  <si>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</si>
  <si>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</si>
  <si>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</si>
  <si>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</si>
  <si>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</si>
  <si>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</si>
  <si>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</si>
  <si>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</si>
  <si>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</si>
  <si>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</si>
  <si>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</si>
  <si>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</si>
  <si>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</si>
  <si>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</si>
  <si>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</si>
  <si>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</si>
  <si>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</si>
  <si>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</si>
  <si>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</si>
  <si>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</si>
  <si>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</si>
  <si>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</si>
  <si>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</si>
  <si>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</si>
  <si>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</si>
  <si>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</si>
  <si>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</si>
  <si>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</si>
  <si>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</si>
  <si>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</si>
  <si>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</si>
  <si>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</si>
  <si>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</si>
  <si>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</si>
  <si>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</si>
  <si>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</si>
  <si>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</si>
  <si>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</si>
  <si>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</si>
  <si>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</si>
  <si>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</si>
  <si>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</si>
  <si>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</si>
  <si>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</si>
  <si>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</si>
  <si>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</si>
  <si>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</si>
  <si>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</si>
  <si>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</si>
  <si>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</si>
  <si>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</si>
  <si>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</si>
  <si>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</si>
  <si>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</si>
  <si>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</si>
  <si>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</si>
  <si>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</si>
  <si>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</si>
  <si>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</si>
  <si>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</si>
  <si>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</si>
  <si>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</si>
  <si>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</si>
  <si>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</si>
  <si>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</si>
  <si>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</si>
  <si>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</si>
  <si>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</si>
  <si>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</si>
  <si>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</si>
  <si>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</si>
  <si>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</si>
  <si>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</si>
  <si>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</si>
  <si>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</si>
  <si>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</si>
  <si>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</si>
  <si>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</si>
  <si>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</si>
  <si>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</si>
  <si>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</si>
  <si>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</si>
  <si>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</si>
  <si>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</si>
  <si>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</si>
  <si>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</si>
  <si>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</si>
  <si>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</si>
  <si>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</si>
  <si>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</si>
  <si>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</si>
  <si>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</si>
  <si>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</si>
  <si>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</si>
  <si>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</si>
  <si>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</si>
  <si>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</si>
  <si>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</si>
  <si>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</si>
  <si>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</si>
  <si>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</si>
  <si>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</si>
  <si>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</si>
  <si>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</si>
  <si>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</si>
  <si>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</si>
  <si>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</si>
  <si>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</si>
  <si>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</si>
  <si>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</si>
  <si>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</si>
  <si>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</si>
  <si>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</si>
  <si>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</si>
  <si>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</si>
  <si>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</si>
  <si>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</si>
  <si>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</si>
  <si>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</si>
  <si>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</si>
  <si>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</si>
  <si>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</si>
  <si>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</si>
  <si>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</si>
  <si>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</si>
  <si>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</si>
  <si>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</si>
  <si>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</si>
  <si>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</si>
  <si>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</si>
  <si>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</si>
  <si>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</si>
  <si>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</si>
  <si>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</si>
  <si>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</si>
  <si>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</si>
  <si>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</si>
  <si>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</si>
  <si>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</si>
  <si>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</si>
  <si>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</si>
  <si>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</si>
  <si>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</si>
  <si>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</si>
  <si>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</si>
  <si>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</si>
  <si>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</si>
  <si>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</si>
  <si>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</si>
  <si>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</si>
  <si>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</si>
  <si>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</si>
  <si>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</si>
  <si>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</si>
  <si>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</si>
  <si>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</si>
  <si>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</si>
  <si>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</si>
  <si>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</si>
  <si>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</si>
  <si>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</si>
  <si>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</si>
  <si>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</si>
  <si>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</si>
  <si>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</si>
  <si>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</si>
  <si>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</si>
  <si>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</si>
  <si>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</si>
  <si>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</si>
  <si>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</si>
  <si>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</si>
  <si>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</si>
  <si>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</si>
  <si>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</si>
  <si>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</si>
  <si>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</si>
  <si>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</si>
  <si>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</si>
  <si>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</si>
  <si>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</si>
  <si>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</si>
  <si>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</si>
  <si>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</si>
  <si>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</si>
  <si>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</si>
  <si>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</si>
  <si>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</si>
  <si>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</si>
  <si>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</si>
  <si>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</si>
  <si>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</si>
  <si>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</si>
  <si>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</si>
  <si>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</si>
  <si>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</si>
  <si>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</si>
  <si>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</si>
  <si>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</si>
  <si>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</si>
  <si>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</si>
  <si>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</si>
  <si>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</si>
  <si>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</si>
  <si>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</si>
  <si>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</si>
  <si>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</si>
  <si>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</si>
  <si>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</si>
  <si>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</si>
  <si>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</si>
  <si>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</si>
  <si>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</si>
  <si>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</si>
  <si>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</si>
  <si>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</si>
  <si>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</si>
  <si>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</si>
  <si>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</si>
  <si>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</si>
  <si>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</si>
  <si>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</si>
  <si>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</si>
  <si>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</si>
  <si>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</si>
  <si>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</si>
  <si>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</si>
  <si>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</si>
  <si>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</si>
  <si>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</si>
  <si>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</si>
  <si>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</si>
  <si>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</si>
  <si>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</si>
  <si>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</si>
  <si>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</si>
  <si>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</si>
  <si>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</si>
  <si>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</si>
  <si>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</si>
  <si>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</si>
  <si>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</si>
  <si>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</si>
  <si>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</si>
  <si>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</si>
  <si>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</si>
  <si>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</si>
  <si>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</si>
  <si>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</si>
  <si>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</si>
  <si>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</si>
  <si>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</si>
  <si>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</si>
  <si>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</si>
  <si>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</si>
  <si>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</si>
  <si>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</si>
  <si>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</si>
  <si>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</si>
  <si>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</si>
  <si>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</si>
  <si>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</si>
  <si>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</si>
  <si>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</si>
  <si>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</si>
  <si>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</si>
  <si>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</si>
  <si>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</si>
  <si>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</si>
  <si>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</si>
  <si>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</si>
  <si>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</si>
  <si>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</si>
  <si>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</si>
  <si>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</si>
  <si>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</si>
  <si>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</si>
  <si>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</si>
  <si>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</si>
  <si>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</si>
  <si>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</si>
  <si>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</si>
  <si>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</si>
  <si>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</si>
  <si>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</si>
  <si>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</si>
  <si>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</si>
  <si>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</si>
  <si>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</si>
  <si>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</si>
  <si>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</si>
  <si>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</si>
  <si>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</si>
  <si>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</si>
  <si>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</si>
  <si>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</si>
  <si>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</si>
  <si>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</si>
  <si>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</si>
  <si>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</si>
  <si>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</si>
  <si>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</si>
  <si>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</si>
  <si>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</si>
  <si>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</si>
  <si>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</si>
  <si>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</si>
  <si>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</si>
  <si>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</si>
  <si>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</si>
  <si>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</si>
  <si>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</si>
  <si>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</si>
  <si>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</si>
  <si>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</si>
  <si>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</si>
  <si>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</si>
  <si>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</si>
  <si>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</si>
  <si>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</si>
  <si>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</si>
  <si>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</si>
  <si>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</si>
  <si>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</si>
  <si>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</si>
  <si>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</si>
  <si>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</si>
  <si>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</si>
  <si>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</si>
  <si>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</si>
  <si>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</si>
  <si>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</si>
  <si>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</si>
  <si>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</si>
  <si>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</si>
  <si>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</si>
  <si>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</si>
  <si>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</si>
  <si>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</si>
  <si>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</si>
  <si>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</si>
  <si>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</si>
  <si>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</si>
  <si>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</si>
  <si>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</si>
  <si>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</si>
  <si>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</si>
  <si>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</si>
  <si>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</si>
  <si>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</si>
  <si>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</si>
  <si>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</si>
  <si>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</si>
  <si>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</si>
  <si>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</si>
  <si>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</si>
  <si>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</si>
  <si>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</si>
  <si>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</si>
  <si>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</si>
  <si>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</si>
  <si>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</si>
  <si>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</si>
  <si>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</si>
  <si>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</si>
  <si>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</si>
  <si>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</si>
  <si>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</si>
  <si>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</si>
  <si>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</si>
  <si>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</si>
  <si>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</si>
  <si>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</si>
  <si>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</si>
  <si>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</si>
  <si>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</si>
  <si>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</si>
  <si>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</si>
  <si>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</si>
  <si>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</si>
  <si>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</si>
  <si>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</si>
  <si>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</si>
  <si>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</si>
  <si>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</si>
  <si>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</si>
  <si>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</si>
  <si>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</si>
  <si>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</si>
  <si>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</si>
  <si>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</si>
  <si>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</si>
  <si>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</si>
  <si>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</si>
  <si>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</si>
  <si>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</si>
  <si>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</si>
  <si>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</si>
  <si>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</si>
  <si>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</si>
  <si>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</si>
  <si>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</si>
  <si>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</si>
  <si>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</si>
  <si>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</si>
  <si>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</si>
  <si>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</si>
  <si>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</si>
  <si>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</si>
  <si>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</si>
  <si>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</si>
  <si>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</si>
  <si>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</si>
  <si>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</si>
  <si>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</si>
  <si>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</si>
  <si>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</si>
  <si>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</si>
  <si>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</si>
  <si>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</si>
  <si>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</si>
  <si>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</si>
  <si>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</si>
  <si>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</si>
  <si>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</si>
  <si>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</si>
  <si>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</si>
  <si>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</si>
  <si>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</si>
  <si>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</si>
  <si>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</si>
  <si>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</si>
  <si>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</si>
  <si>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</si>
  <si>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</si>
  <si>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</si>
  <si>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</si>
  <si>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</si>
  <si>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</si>
  <si>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</si>
  <si>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</si>
  <si>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</si>
  <si>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</si>
  <si>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</si>
  <si>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</si>
  <si>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</si>
  <si>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</si>
  <si>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</si>
  <si>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</si>
  <si>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</si>
  <si>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</si>
  <si>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</si>
  <si>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</si>
  <si>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</si>
  <si>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</si>
  <si>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</si>
  <si>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</si>
  <si>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</si>
  <si>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</si>
  <si>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</si>
  <si>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</si>
  <si>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</si>
  <si>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</si>
  <si>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</si>
  <si>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</si>
  <si>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</si>
  <si>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</si>
  <si>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</si>
  <si>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</si>
  <si>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</si>
  <si>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</si>
  <si>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</si>
  <si>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</si>
  <si>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</si>
  <si>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</si>
  <si>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</si>
  <si>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</si>
  <si>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</si>
  <si>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</si>
  <si>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</si>
  <si>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</si>
  <si>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</si>
  <si>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</si>
  <si>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</si>
  <si>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</si>
  <si>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</si>
  <si>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</si>
  <si>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</si>
  <si>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</si>
  <si>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</si>
  <si>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</si>
  <si>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</si>
  <si>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</si>
  <si>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</si>
  <si>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</si>
  <si>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</si>
  <si>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</si>
  <si>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</si>
  <si>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</si>
  <si>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</si>
  <si>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</si>
  <si>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</si>
  <si>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</si>
  <si>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</si>
  <si>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</si>
  <si>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</si>
  <si>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</si>
  <si>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</si>
  <si>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</si>
  <si>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</si>
  <si>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</si>
  <si>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</si>
  <si>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</si>
  <si>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</si>
  <si>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</si>
  <si>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</si>
  <si>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</si>
  <si>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</si>
  <si>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</si>
  <si>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</si>
  <si>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</si>
  <si>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</si>
  <si>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</si>
  <si>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</si>
  <si>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</si>
  <si>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</si>
  <si>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</si>
  <si>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</si>
  <si>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</si>
  <si>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</si>
  <si>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</si>
  <si>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</si>
  <si>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</si>
  <si>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</si>
  <si>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</si>
  <si>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</si>
  <si>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</si>
  <si>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</si>
  <si>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</si>
  <si>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</si>
  <si>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</si>
  <si>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</si>
  <si>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</si>
  <si>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</si>
  <si>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</si>
  <si>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</si>
  <si>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</si>
  <si>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</si>
  <si>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</si>
  <si>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</si>
  <si>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</si>
  <si>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</si>
  <si>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</si>
  <si>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</si>
  <si>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</si>
  <si>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</si>
  <si>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</si>
  <si>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</si>
  <si>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</si>
  <si>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</si>
  <si>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</si>
  <si>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</si>
  <si>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</si>
  <si>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</si>
  <si>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</si>
  <si>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</si>
  <si>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</si>
  <si>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</si>
  <si>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</si>
  <si>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</si>
  <si>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</si>
  <si>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</si>
  <si>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</si>
  <si>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</si>
  <si>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</si>
  <si>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</si>
  <si>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</si>
  <si>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</si>
  <si>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</si>
  <si>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</si>
  <si>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</si>
  <si>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</si>
  <si>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</si>
  <si>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</si>
  <si>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</si>
  <si>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</si>
  <si>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</si>
  <si>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</si>
  <si>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</si>
  <si>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</si>
  <si>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</si>
  <si>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</si>
  <si>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</si>
  <si>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</si>
  <si>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</si>
  <si>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</si>
  <si>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</si>
  <si>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</si>
  <si>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</si>
  <si>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</si>
  <si>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</si>
  <si>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</si>
  <si>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</si>
  <si>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</si>
  <si>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</si>
  <si>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</si>
  <si>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</si>
  <si>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</si>
  <si>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</si>
  <si>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</si>
  <si>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</si>
  <si>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</si>
  <si>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</si>
  <si>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</si>
  <si>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</si>
  <si>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</si>
  <si>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</si>
  <si>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</si>
  <si>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</si>
  <si>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</si>
  <si>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</si>
  <si>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</si>
  <si>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</si>
  <si>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</si>
  <si>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</si>
  <si>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</si>
  <si>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</si>
  <si>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</si>
  <si>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</si>
  <si>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</si>
  <si>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</si>
  <si>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</si>
  <si>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</si>
  <si>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</si>
  <si>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</si>
  <si>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</si>
  <si>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</si>
  <si>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</si>
  <si>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</si>
  <si>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</si>
  <si>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</si>
  <si>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</si>
  <si>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</si>
  <si>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</si>
  <si>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</si>
  <si>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</si>
  <si>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</si>
  <si>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</si>
  <si>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</si>
  <si>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</si>
  <si>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</si>
  <si>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</si>
  <si>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</si>
  <si>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</si>
  <si>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</si>
  <si>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</si>
  <si>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</si>
  <si>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</si>
  <si>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</si>
  <si>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</si>
  <si>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</si>
  <si>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</si>
  <si>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</si>
  <si>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</si>
  <si>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</si>
  <si>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</si>
  <si>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</si>
  <si>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</si>
  <si>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</si>
  <si>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</si>
  <si>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</si>
  <si>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</si>
  <si>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</si>
  <si>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</si>
  <si>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</si>
  <si>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</si>
  <si>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</si>
  <si>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</si>
  <si>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</si>
  <si>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</si>
  <si>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</si>
  <si>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</si>
  <si>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</si>
  <si>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</si>
  <si>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</si>
  <si>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</si>
  <si>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</si>
  <si>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</si>
  <si>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</si>
  <si>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</si>
  <si>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</si>
  <si>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</si>
  <si>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</si>
  <si>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</si>
  <si>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</si>
  <si>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</si>
  <si>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</si>
  <si>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</si>
  <si>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</si>
  <si>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</si>
  <si>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</si>
  <si>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</si>
  <si>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</si>
  <si>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</si>
  <si>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</si>
  <si>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</si>
  <si>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</si>
  <si>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</si>
  <si>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</si>
  <si>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</si>
  <si>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</si>
  <si>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</si>
  <si>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</si>
  <si>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</si>
  <si>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</si>
  <si>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</si>
  <si>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</si>
  <si>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</si>
  <si>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</si>
  <si>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</si>
  <si>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</si>
  <si>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</si>
  <si>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</si>
  <si>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</si>
  <si>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</si>
  <si>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</si>
  <si>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</si>
  <si>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</si>
  <si>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</si>
  <si>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</si>
  <si>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</si>
  <si>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</si>
  <si>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</si>
  <si>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</si>
  <si>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</si>
  <si>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</si>
  <si>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</si>
  <si>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</si>
  <si>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</si>
  <si>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</si>
  <si>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</si>
  <si>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</si>
  <si>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</si>
  <si>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</si>
  <si>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</si>
  <si>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</si>
  <si>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</si>
  <si>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</si>
  <si>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</si>
  <si>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</si>
  <si>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</si>
  <si>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</si>
  <si>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</si>
  <si>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</si>
  <si>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</si>
  <si>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</si>
  <si>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</si>
  <si>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</si>
  <si>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</si>
  <si>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</si>
  <si>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</si>
  <si>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</si>
  <si>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</si>
  <si>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</si>
  <si>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</si>
  <si>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</si>
  <si>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</si>
  <si>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</si>
  <si>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</si>
  <si>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</si>
  <si>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</si>
  <si>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</si>
  <si>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</si>
  <si>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</si>
  <si>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</si>
  <si>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</si>
  <si>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</si>
  <si>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</si>
  <si>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</si>
  <si>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</si>
  <si>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</si>
  <si>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</si>
  <si>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</si>
  <si>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</si>
  <si>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</si>
  <si>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</si>
  <si>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</si>
  <si>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</si>
  <si>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</si>
  <si>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</si>
  <si>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</si>
  <si>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</si>
  <si>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</si>
  <si>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</si>
  <si>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</si>
  <si>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</si>
  <si>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</si>
  <si>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</si>
  <si>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</si>
  <si>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</si>
  <si>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</si>
  <si>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</si>
  <si>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</si>
  <si>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</si>
  <si>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</si>
  <si>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</si>
  <si>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</si>
  <si>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</si>
  <si>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</si>
  <si>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</si>
  <si>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</si>
  <si>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</si>
  <si>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</si>
  <si>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</si>
  <si>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</si>
  <si>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</si>
  <si>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</si>
  <si>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</si>
  <si>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</si>
  <si>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</si>
  <si>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</si>
  <si>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</si>
  <si>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</si>
  <si>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</si>
  <si>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</si>
  <si>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</si>
  <si>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</si>
  <si>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</si>
  <si>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</si>
  <si>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</si>
  <si>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</si>
  <si>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</si>
  <si>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</si>
  <si>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</si>
  <si>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</si>
  <si>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</si>
  <si>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</si>
  <si>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</si>
  <si>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</si>
  <si>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</si>
  <si>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</si>
  <si>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</si>
  <si>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</si>
  <si>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</si>
  <si>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</si>
  <si>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</si>
  <si>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</si>
  <si>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</si>
  <si>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</si>
  <si>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</si>
  <si>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</si>
  <si>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</si>
  <si>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</si>
  <si>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</si>
  <si>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</si>
  <si>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</si>
  <si>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</si>
  <si>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</si>
  <si>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</si>
  <si>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</si>
  <si>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</si>
  <si>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</si>
  <si>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</si>
  <si>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</si>
  <si>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</si>
  <si>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</si>
  <si>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</si>
  <si>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</si>
  <si>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</si>
  <si>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</si>
  <si>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</si>
  <si>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</si>
  <si>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</si>
  <si>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</si>
  <si>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</si>
  <si>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</si>
  <si>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</si>
  <si>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</si>
  <si>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</si>
  <si>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</si>
  <si>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</si>
  <si>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</si>
  <si>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</si>
  <si>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</si>
  <si>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</si>
  <si>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</si>
  <si>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</si>
  <si>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</si>
  <si>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</si>
  <si>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</si>
  <si>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</si>
  <si>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</si>
  <si>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</si>
  <si>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</si>
  <si>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</si>
  <si>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</si>
  <si>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</si>
  <si>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</si>
  <si>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</si>
  <si>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</si>
  <si>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</si>
  <si>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</si>
  <si>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</si>
  <si>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</si>
  <si>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</si>
  <si>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</si>
  <si>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</si>
  <si>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</si>
  <si>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</si>
  <si>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</si>
  <si>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</si>
  <si>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</si>
  <si>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</si>
  <si>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</si>
  <si>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</si>
  <si>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</si>
  <si>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</si>
  <si>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</si>
  <si>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</si>
  <si>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</si>
  <si>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</si>
  <si>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</si>
  <si>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</si>
  <si>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</si>
  <si>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</si>
  <si>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</si>
  <si>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</si>
  <si>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</si>
  <si>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</si>
  <si>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</si>
  <si>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</si>
  <si>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</si>
  <si>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</si>
  <si>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</si>
  <si>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</si>
  <si>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</si>
  <si>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</si>
  <si>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</si>
  <si>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</si>
  <si>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</si>
  <si>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</si>
  <si>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</si>
  <si>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</si>
  <si>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</si>
  <si>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</si>
  <si>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</si>
  <si>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</si>
  <si>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</si>
  <si>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</si>
  <si>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</si>
  <si>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</si>
  <si>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</si>
  <si>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</si>
  <si>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</si>
  <si>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</si>
  <si>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</si>
  <si>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</si>
  <si>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</si>
  <si>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</si>
  <si>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</si>
  <si>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</si>
  <si>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</si>
  <si>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</si>
  <si>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</si>
  <si>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</si>
  <si>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</si>
  <si>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</si>
  <si>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</si>
  <si>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</si>
  <si>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</si>
  <si>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</si>
  <si>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</si>
  <si>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</si>
  <si>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</si>
  <si>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</si>
  <si>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</si>
  <si>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</si>
  <si>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</si>
  <si>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</si>
  <si>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</si>
  <si>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</si>
  <si>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</si>
  <si>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</si>
  <si>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</si>
  <si>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</si>
  <si>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</si>
  <si>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</si>
  <si>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</si>
  <si>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</si>
  <si>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</si>
  <si>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</si>
  <si>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</si>
  <si>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</si>
  <si>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</si>
  <si>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</si>
  <si>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</si>
  <si>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</si>
  <si>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</si>
  <si>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</si>
  <si>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</si>
  <si>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</si>
  <si>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</si>
  <si>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</si>
  <si>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</si>
  <si>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</si>
  <si>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</si>
  <si>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</si>
  <si>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</si>
  <si>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</si>
  <si>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</si>
  <si>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</si>
  <si>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</si>
  <si>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</si>
  <si>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</si>
  <si>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</si>
  <si>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</si>
  <si>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</si>
  <si>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</si>
  <si>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</si>
  <si>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</si>
  <si>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</si>
  <si>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</si>
  <si>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</si>
  <si>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</si>
  <si>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</si>
  <si>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</si>
  <si>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</si>
  <si>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</si>
  <si>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</si>
  <si>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</si>
  <si>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</si>
  <si>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</si>
  <si>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</si>
  <si>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</si>
  <si>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</si>
  <si>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</si>
  <si>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</si>
  <si>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</si>
  <si>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</si>
  <si>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</si>
  <si>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</si>
  <si>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</si>
  <si>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</si>
  <si>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</si>
  <si>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</si>
  <si>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</si>
  <si>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</si>
  <si>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</si>
  <si>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</si>
  <si>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</si>
  <si>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</si>
  <si>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</si>
  <si>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</si>
  <si>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</si>
  <si>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</si>
  <si>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</si>
  <si>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</si>
  <si>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</si>
  <si>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</si>
  <si>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</si>
  <si>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</si>
  <si>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</si>
  <si>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</si>
  <si>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</si>
  <si>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</si>
  <si>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</si>
  <si>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</si>
  <si>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</si>
  <si>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</si>
  <si>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</si>
  <si>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</si>
  <si>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</si>
  <si>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</si>
  <si>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</si>
  <si>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</si>
  <si>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</si>
  <si>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</si>
  <si>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</si>
  <si>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</si>
  <si>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</si>
  <si>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</si>
  <si>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</si>
  <si>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</si>
  <si>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</si>
  <si>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</si>
  <si>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</si>
  <si>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</si>
  <si>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</si>
  <si>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</si>
  <si>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</si>
  <si>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</si>
  <si>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</si>
  <si>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</si>
  <si>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</si>
  <si>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</si>
  <si>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</si>
  <si>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</si>
  <si>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</si>
  <si>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</si>
  <si>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</si>
  <si>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</si>
  <si>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</si>
  <si>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</si>
  <si>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</si>
  <si>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</si>
  <si>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</si>
  <si>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</si>
  <si>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</si>
  <si>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</si>
  <si>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</si>
  <si>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</si>
  <si>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</si>
  <si>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</si>
  <si>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</si>
  <si>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</si>
  <si>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</si>
  <si>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</si>
  <si>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</si>
  <si>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</si>
  <si>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</si>
  <si>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</si>
  <si>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</si>
  <si>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</si>
  <si>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</si>
  <si>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</si>
  <si>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</si>
  <si>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</si>
  <si>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</si>
  <si>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</si>
  <si>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</si>
  <si>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</si>
  <si>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</si>
  <si>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</si>
  <si>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</si>
  <si>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</si>
  <si>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</si>
  <si>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</si>
  <si>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</si>
  <si>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</si>
  <si>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</si>
  <si>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</si>
  <si>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</si>
  <si>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</si>
  <si>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</si>
  <si>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</si>
  <si>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</si>
  <si>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</si>
  <si>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</si>
  <si>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</si>
  <si>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</si>
  <si>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</si>
  <si>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</si>
  <si>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</si>
  <si>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</si>
  <si>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</si>
  <si>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</si>
  <si>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</si>
  <si>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</si>
  <si>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</si>
  <si>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</si>
  <si>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</si>
  <si>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</si>
  <si>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</si>
  <si>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</si>
  <si>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</si>
  <si>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</si>
  <si>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</si>
  <si>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</si>
  <si>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</si>
  <si>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</si>
  <si>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</si>
  <si>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</si>
  <si>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</si>
  <si>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</si>
  <si>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</si>
  <si>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</si>
  <si>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</si>
  <si>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</si>
  <si>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</si>
  <si>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</si>
  <si>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</si>
  <si>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</si>
  <si>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</si>
  <si>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</si>
  <si>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</si>
  <si>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</si>
  <si>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</si>
  <si>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</si>
  <si>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</si>
  <si>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</si>
  <si>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</si>
  <si>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</si>
  <si>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</si>
  <si>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</si>
  <si>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</si>
  <si>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</si>
  <si>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</si>
  <si>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</si>
  <si>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</si>
  <si>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</si>
  <si>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</si>
  <si>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</si>
  <si>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</si>
  <si>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</si>
  <si>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</si>
  <si>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</si>
  <si>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</si>
  <si>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</si>
  <si>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</si>
  <si>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</si>
  <si>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</si>
  <si>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</si>
  <si>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</si>
  <si>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</si>
  <si>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</si>
  <si>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</si>
  <si>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</si>
  <si>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</si>
  <si>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</si>
  <si>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</si>
  <si>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</si>
  <si>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</si>
  <si>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</si>
  <si>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</si>
  <si>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</si>
  <si>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</si>
  <si>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</si>
  <si>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</si>
  <si>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</si>
  <si>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</si>
  <si>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</si>
  <si>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</si>
  <si>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</si>
  <si>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</si>
  <si>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</si>
  <si>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</si>
  <si>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</si>
  <si>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</si>
  <si>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</si>
  <si>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</si>
  <si>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</si>
  <si>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</si>
  <si>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</si>
  <si>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</si>
  <si>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</si>
  <si>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</si>
  <si>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</si>
  <si>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</si>
  <si>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</si>
  <si>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</si>
  <si>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</si>
  <si>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</si>
  <si>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</si>
  <si>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</si>
  <si>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</si>
  <si>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</si>
  <si>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</si>
  <si>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</si>
  <si>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</si>
  <si>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</si>
  <si>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</si>
  <si>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</si>
  <si>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</si>
  <si>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</si>
  <si>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</si>
  <si>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</si>
  <si>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</si>
  <si>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</si>
  <si>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</si>
  <si>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</si>
  <si>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</si>
  <si>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</si>
  <si>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</si>
  <si>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</si>
  <si>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</si>
  <si>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</si>
  <si>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</si>
  <si>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</si>
  <si>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</si>
  <si>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</si>
  <si>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</si>
  <si>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</si>
  <si>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</si>
  <si>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</si>
  <si>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</si>
  <si>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</si>
  <si>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</si>
  <si>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</si>
  <si>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</si>
  <si>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</si>
  <si>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</si>
  <si>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</si>
  <si>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</si>
  <si>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</si>
  <si>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</si>
  <si>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</si>
  <si>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</si>
  <si>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</si>
  <si>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</si>
  <si>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</si>
  <si>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</si>
  <si>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</si>
  <si>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</si>
  <si>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</si>
  <si>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</si>
  <si>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</si>
  <si>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</si>
  <si>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</si>
  <si>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</si>
  <si>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</si>
  <si>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</si>
  <si>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</si>
  <si>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</si>
  <si>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</si>
  <si>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</si>
  <si>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</si>
  <si>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</si>
  <si>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</si>
  <si>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</si>
  <si>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</si>
  <si>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</si>
  <si>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</si>
  <si>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</si>
  <si>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</si>
  <si>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</si>
  <si>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</si>
  <si>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</si>
  <si>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</si>
  <si>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</si>
  <si>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</si>
  <si>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</si>
  <si>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</si>
  <si>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</si>
  <si>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</si>
  <si>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</si>
  <si>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</si>
  <si>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</si>
  <si>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</si>
  <si>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</si>
  <si>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</si>
  <si>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</si>
  <si>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</si>
  <si>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</si>
  <si>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</si>
  <si>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</si>
  <si>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</si>
  <si>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</si>
  <si>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</si>
  <si>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</si>
  <si>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</si>
  <si>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</si>
  <si>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</si>
  <si>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</si>
  <si>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</si>
  <si>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</si>
  <si>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</si>
  <si>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</si>
  <si>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</si>
  <si>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</si>
  <si>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</si>
  <si>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</si>
  <si>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</si>
  <si>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</si>
  <si>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</si>
  <si>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</si>
  <si>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</si>
  <si>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</si>
  <si>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</si>
  <si>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</si>
  <si>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</si>
  <si>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</si>
  <si>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</si>
  <si>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</si>
  <si>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</si>
  <si>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</si>
  <si>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</si>
  <si>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</si>
  <si>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</si>
  <si>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</si>
  <si>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</si>
  <si>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</si>
  <si>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</si>
  <si>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</si>
  <si>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</si>
  <si>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</si>
  <si>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</si>
  <si>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</si>
  <si>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</si>
  <si>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</si>
  <si>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</si>
  <si>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</si>
  <si>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</si>
  <si>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</si>
  <si>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</si>
  <si>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</si>
  <si>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</si>
  <si>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</si>
  <si>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</si>
  <si>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</si>
  <si>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</si>
  <si>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</si>
  <si>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</si>
  <si>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</si>
  <si>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</si>
  <si>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</si>
  <si>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</si>
  <si>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</si>
  <si>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</si>
  <si>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</si>
  <si>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</si>
  <si>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</si>
  <si>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</si>
  <si>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</si>
  <si>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</si>
  <si>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</si>
  <si>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</si>
  <si>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</si>
  <si>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</si>
  <si>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</si>
  <si>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</si>
  <si>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</si>
  <si>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</si>
  <si>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</si>
  <si>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</si>
  <si>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</si>
  <si>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</si>
  <si>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</si>
  <si>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</si>
  <si>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</si>
  <si>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</si>
  <si>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</si>
  <si>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</si>
  <si>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</si>
  <si>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</si>
  <si>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</si>
  <si>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</si>
  <si>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</si>
  <si>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</si>
  <si>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</si>
  <si>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</si>
  <si>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</si>
  <si>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</si>
  <si>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</si>
  <si>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</si>
  <si>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</si>
  <si>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</si>
  <si>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</si>
  <si>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</si>
  <si>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</si>
  <si>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</si>
  <si>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</si>
  <si>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</si>
  <si>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</si>
  <si>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</si>
  <si>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</si>
  <si>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</si>
  <si>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</si>
  <si>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</si>
  <si>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</si>
  <si>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</si>
  <si>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</si>
  <si>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</si>
  <si>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</si>
  <si>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</si>
  <si>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</si>
  <si>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</si>
  <si>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</si>
  <si>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</si>
  <si>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</si>
  <si>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</si>
  <si>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</si>
  <si>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</si>
  <si>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</si>
  <si>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</si>
  <si>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</si>
  <si>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</si>
  <si>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</si>
  <si>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</si>
  <si>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</si>
  <si>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</si>
  <si>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</si>
  <si>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</si>
  <si>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</si>
  <si>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</si>
  <si>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</si>
  <si>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</si>
  <si>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</si>
  <si>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</si>
  <si>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</si>
  <si>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</si>
  <si>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</si>
  <si>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</si>
  <si>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</si>
  <si>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</si>
  <si>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</si>
  <si>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</si>
  <si>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</si>
  <si>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</si>
  <si>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</si>
  <si>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</si>
  <si>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</si>
  <si>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</si>
  <si>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</si>
  <si>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</si>
  <si>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</si>
  <si>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</si>
  <si>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</si>
  <si>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</si>
  <si>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</si>
  <si>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</si>
  <si>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</si>
  <si>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</si>
  <si>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</si>
  <si>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</si>
  <si>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</si>
  <si>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</si>
  <si>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</si>
  <si>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</si>
  <si>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</si>
  <si>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</si>
  <si>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</si>
  <si>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</si>
  <si>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</si>
  <si>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</si>
  <si>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</si>
  <si>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</si>
  <si>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</si>
  <si>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</si>
  <si>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</si>
  <si>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</si>
  <si>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</si>
  <si>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</si>
  <si>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</si>
  <si>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</si>
  <si>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</si>
  <si>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</si>
  <si>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</si>
  <si>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</si>
  <si>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</si>
  <si>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</si>
  <si>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</si>
  <si>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</si>
  <si>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</si>
  <si>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</si>
  <si>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</si>
  <si>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</si>
  <si>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</si>
  <si>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</si>
  <si>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</si>
  <si>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</si>
  <si>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</si>
  <si>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</si>
  <si>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</si>
  <si>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</si>
  <si>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</si>
  <si>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</si>
  <si>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</si>
  <si>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</si>
  <si>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</si>
  <si>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</si>
  <si>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</si>
  <si>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</si>
  <si>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</si>
  <si>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</si>
  <si>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</si>
  <si>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</si>
  <si>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</si>
  <si>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</si>
  <si>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</si>
  <si>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</si>
  <si>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</si>
  <si>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</si>
  <si>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</si>
  <si>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</si>
  <si>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</si>
  <si>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</si>
  <si>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</si>
  <si>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</si>
  <si>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</si>
  <si>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</si>
  <si>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</si>
  <si>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</si>
  <si>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</si>
  <si>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</si>
  <si>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</si>
  <si>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</si>
  <si>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</si>
  <si>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</si>
  <si>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</si>
  <si>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</si>
  <si>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</si>
  <si>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</si>
  <si>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</si>
  <si>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</si>
  <si>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</si>
  <si>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</si>
  <si>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</si>
  <si>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</si>
  <si>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</si>
  <si>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</si>
  <si>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</si>
  <si>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</si>
  <si>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</si>
  <si>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</si>
  <si>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</si>
  <si>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</si>
  <si>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</si>
  <si>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</si>
  <si>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</si>
  <si>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</si>
  <si>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</si>
  <si>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</si>
  <si>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</si>
  <si>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</si>
  <si>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</si>
  <si>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</si>
  <si>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</si>
  <si>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</si>
  <si>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</si>
  <si>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</si>
  <si>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</si>
  <si>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</si>
  <si>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</si>
  <si>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</si>
  <si>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</si>
  <si>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</si>
  <si>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</si>
  <si>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</si>
  <si>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</si>
  <si>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</si>
  <si>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</si>
  <si>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</si>
  <si>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</si>
  <si>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</si>
  <si>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</si>
  <si>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</si>
  <si>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</si>
  <si>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</si>
  <si>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</si>
  <si>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</si>
  <si>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</si>
  <si>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</si>
  <si>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</si>
  <si>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</si>
  <si>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</si>
  <si>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</si>
  <si>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</si>
  <si>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</si>
  <si>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</si>
  <si>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</si>
  <si>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</si>
  <si>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</si>
  <si>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</si>
  <si>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</si>
  <si>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</si>
  <si>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</si>
  <si>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</si>
  <si>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</si>
  <si>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</si>
  <si>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</si>
  <si>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</si>
  <si>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</si>
  <si>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</si>
  <si>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</si>
  <si>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</si>
  <si>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</si>
  <si>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</si>
  <si>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</si>
  <si>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</si>
  <si>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</si>
  <si>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</si>
  <si>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</si>
  <si>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</si>
  <si>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</si>
  <si>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</si>
  <si>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</si>
  <si>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</si>
  <si>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</si>
  <si>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</si>
  <si>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</si>
  <si>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</si>
  <si>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</si>
  <si>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</si>
  <si>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</si>
  <si>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</si>
  <si>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</si>
  <si>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</si>
  <si>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</si>
  <si>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</si>
  <si>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</si>
  <si>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</si>
  <si>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</si>
  <si>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</si>
  <si>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</si>
  <si>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</si>
  <si>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</si>
  <si>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</si>
  <si>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</si>
  <si>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</si>
  <si>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</si>
  <si>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</si>
  <si>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</si>
  <si>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</si>
  <si>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</si>
  <si>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</si>
  <si>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</si>
  <si>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</si>
  <si>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</si>
  <si>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</si>
  <si>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</si>
  <si>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</si>
  <si>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</si>
  <si>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</si>
  <si>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</si>
  <si>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</si>
  <si>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</si>
  <si>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</si>
  <si>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</si>
  <si>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</si>
  <si>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</si>
  <si>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</si>
  <si>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</si>
  <si>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</si>
  <si>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</si>
  <si>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</si>
  <si>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</si>
  <si>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</si>
  <si>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</si>
  <si>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</si>
  <si>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</si>
  <si>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</si>
  <si>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</si>
  <si>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</si>
  <si>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</si>
  <si>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</si>
  <si>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</si>
  <si>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</si>
  <si>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</si>
  <si>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</si>
  <si>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</si>
  <si>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</si>
  <si>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</si>
  <si>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</si>
  <si>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</si>
  <si>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</si>
  <si>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</si>
  <si>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</si>
  <si>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</si>
  <si>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</si>
  <si>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</si>
  <si>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</si>
  <si>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</si>
  <si>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</si>
  <si>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</si>
  <si>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</si>
  <si>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</si>
  <si>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</si>
  <si>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</si>
  <si>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</si>
  <si>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</si>
  <si>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</si>
  <si>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</si>
  <si>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</si>
  <si>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</si>
  <si>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</si>
  <si>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</si>
  <si>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</si>
  <si>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</si>
  <si>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</si>
  <si>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</si>
  <si>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</si>
  <si>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</si>
  <si>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</si>
  <si>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</si>
  <si>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</si>
  <si>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</si>
  <si>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</si>
  <si>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</si>
  <si>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</si>
  <si>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</si>
  <si>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</si>
  <si>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</si>
  <si>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</si>
  <si>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</si>
  <si>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</si>
  <si>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</si>
  <si>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</si>
  <si>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</si>
  <si>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</si>
  <si>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</si>
  <si>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</si>
  <si>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</si>
  <si>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</si>
  <si>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</si>
  <si>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</si>
  <si>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</si>
  <si>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</si>
  <si>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</si>
  <si>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</si>
  <si>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</si>
  <si>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</si>
  <si>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</si>
  <si>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</si>
  <si>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</si>
  <si>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</si>
  <si>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</si>
  <si>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</si>
  <si>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</si>
  <si>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</si>
  <si>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</si>
  <si>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</si>
  <si>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</si>
  <si>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</si>
  <si>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</si>
  <si>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</si>
  <si>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</si>
  <si>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</si>
  <si>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</si>
  <si>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</si>
  <si>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</si>
  <si>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</si>
  <si>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</si>
  <si>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</si>
  <si>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</si>
  <si>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</si>
  <si>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</si>
  <si>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</si>
  <si>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</si>
  <si>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</si>
  <si>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</si>
  <si>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</si>
  <si>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</si>
  <si>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</si>
  <si>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</si>
  <si>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</si>
  <si>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</si>
  <si>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</si>
  <si>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</si>
  <si>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</si>
  <si>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</si>
  <si>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</si>
  <si>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</si>
  <si>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</si>
  <si>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</si>
  <si>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</si>
  <si>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</si>
  <si>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</si>
  <si>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</si>
  <si>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</si>
  <si>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</si>
  <si>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</si>
  <si>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</si>
  <si>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</si>
  <si>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</si>
  <si>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</si>
  <si>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</si>
  <si>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</si>
  <si>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</si>
  <si>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</si>
  <si>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</si>
  <si>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</si>
  <si>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</si>
  <si>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</si>
  <si>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</si>
  <si>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</si>
  <si>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</si>
  <si>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</si>
  <si>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</si>
  <si>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</si>
  <si>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</si>
  <si>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</si>
  <si>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</si>
  <si>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</si>
  <si>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</si>
  <si>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</si>
  <si>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</si>
  <si>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</si>
  <si>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</si>
  <si>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</si>
  <si>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</si>
  <si>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</si>
  <si>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</si>
  <si>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</si>
  <si>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</si>
  <si>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</si>
  <si>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</si>
  <si>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</si>
  <si>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</si>
  <si>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</si>
  <si>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</si>
  <si>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</si>
  <si>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</si>
  <si>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</si>
  <si>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</si>
  <si>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</si>
  <si>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</si>
  <si>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</si>
  <si>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</si>
  <si>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</si>
  <si>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</si>
  <si>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</si>
  <si>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</si>
  <si>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</si>
  <si>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</si>
  <si>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</si>
  <si>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</si>
  <si>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</si>
  <si>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</si>
  <si>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</si>
  <si>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</si>
  <si>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</si>
  <si>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</si>
  <si>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</si>
  <si>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</si>
  <si>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</si>
  <si>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</si>
  <si>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</si>
  <si>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</si>
  <si>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</si>
  <si>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</si>
  <si>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</si>
  <si>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</si>
  <si>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</si>
  <si>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</si>
  <si>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</si>
  <si>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</si>
  <si>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</si>
  <si>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</si>
  <si>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</si>
  <si>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</si>
  <si>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</si>
  <si>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</si>
  <si>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</si>
  <si>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</si>
  <si>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</si>
  <si>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</si>
  <si>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</si>
  <si>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</si>
  <si>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</si>
  <si>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</si>
  <si>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</si>
  <si>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</si>
  <si>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</si>
  <si>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</si>
  <si>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</si>
  <si>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</si>
  <si>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</si>
  <si>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</si>
  <si>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</si>
  <si>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</si>
  <si>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</si>
  <si>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</si>
  <si>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</si>
  <si>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</si>
  <si>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</si>
  <si>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</si>
  <si>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</si>
  <si>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</si>
  <si>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</si>
  <si>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</si>
  <si>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</si>
  <si>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</si>
  <si>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</si>
  <si>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</si>
  <si>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</si>
  <si>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</si>
  <si>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</si>
  <si>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</si>
  <si>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</si>
  <si>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</si>
  <si>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</si>
  <si>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</si>
  <si>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</si>
  <si>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</si>
  <si>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</si>
  <si>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</si>
  <si>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</si>
  <si>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</si>
  <si>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</si>
  <si>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</si>
  <si>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</si>
  <si>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</si>
  <si>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</si>
  <si>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</si>
  <si>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</si>
  <si>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</si>
  <si>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</si>
  <si>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</si>
  <si>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</si>
  <si>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</si>
  <si>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</si>
  <si>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</si>
  <si>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</si>
  <si>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</si>
  <si>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</si>
  <si>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</si>
  <si>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</si>
  <si>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</si>
  <si>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</si>
  <si>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</si>
  <si>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</si>
  <si>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</si>
  <si>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</si>
  <si>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</si>
  <si>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</si>
  <si>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</si>
  <si>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</si>
  <si>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</si>
  <si>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</si>
  <si>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</si>
  <si>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</si>
  <si>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</si>
  <si>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</si>
  <si>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</si>
  <si>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</si>
  <si>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</si>
  <si>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</si>
  <si>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</si>
  <si>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</si>
  <si>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</si>
  <si>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</si>
  <si>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</si>
  <si>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</si>
  <si>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</si>
  <si>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</si>
  <si>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</si>
  <si>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</si>
  <si>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</si>
  <si>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</si>
  <si>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</si>
  <si>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</si>
  <si>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</si>
  <si>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</si>
  <si>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</si>
  <si>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</si>
  <si>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</si>
  <si>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</si>
  <si>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</si>
  <si>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</si>
  <si>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</si>
  <si>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</si>
  <si>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</si>
  <si>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</si>
  <si>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</si>
  <si>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</si>
  <si>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</si>
  <si>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</si>
  <si>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</si>
  <si>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</si>
  <si>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</si>
  <si>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</si>
  <si>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</si>
  <si>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</si>
  <si>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</si>
  <si>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</si>
  <si>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</si>
  <si>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</si>
  <si>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</si>
  <si>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</si>
  <si>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</si>
  <si>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</si>
  <si>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</si>
  <si>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</si>
  <si>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</si>
  <si>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</si>
  <si>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</si>
  <si>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</si>
  <si>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</si>
  <si>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</si>
  <si>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</si>
  <si>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</si>
  <si>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</si>
  <si>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</si>
  <si>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</si>
  <si>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</si>
  <si>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</si>
  <si>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</si>
  <si>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</si>
  <si>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</si>
  <si>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</si>
  <si>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</si>
  <si>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</si>
  <si>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</si>
  <si>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</si>
  <si>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</si>
  <si>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</si>
  <si>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</si>
  <si>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</si>
  <si>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</si>
  <si>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</si>
  <si>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</si>
  <si>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</si>
  <si>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</si>
  <si>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</si>
  <si>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</si>
  <si>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</si>
  <si>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</si>
  <si>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</si>
  <si>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</si>
  <si>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</si>
  <si>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</si>
  <si>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</si>
  <si>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</si>
  <si>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</si>
  <si>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</si>
  <si>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</si>
  <si>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</si>
  <si>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</si>
  <si>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</si>
  <si>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</si>
  <si>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</si>
  <si>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</si>
  <si>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</si>
  <si>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</si>
  <si>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</si>
  <si>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</si>
  <si>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</si>
  <si>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</si>
  <si>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</si>
  <si>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</si>
  <si>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</si>
  <si>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</si>
  <si>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</si>
  <si>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</si>
  <si>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</si>
  <si>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</si>
  <si>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</si>
  <si>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</si>
  <si>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</si>
  <si>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</si>
  <si>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</si>
  <si>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</si>
  <si>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</si>
  <si>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</si>
  <si>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</si>
  <si>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</si>
  <si>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</si>
  <si>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</si>
  <si>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</si>
  <si>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</si>
  <si>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</si>
  <si>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</si>
  <si>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</si>
  <si>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</si>
  <si>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</si>
  <si>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</si>
  <si>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</si>
  <si>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</si>
  <si>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</si>
  <si>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</si>
  <si>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</si>
  <si>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</si>
  <si>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</si>
  <si>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</si>
  <si>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</si>
  <si>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</si>
  <si>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</si>
  <si>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</si>
  <si>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</si>
  <si>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</si>
  <si>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</si>
  <si>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</si>
  <si>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</si>
  <si>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</si>
  <si>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</si>
  <si>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</si>
  <si>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</si>
  <si>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</si>
  <si>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</si>
  <si>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</si>
  <si>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</si>
  <si>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</si>
  <si>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</si>
  <si>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</si>
  <si>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</si>
  <si>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</si>
  <si>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</si>
  <si>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</si>
  <si>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</si>
  <si>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</si>
  <si>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</si>
  <si>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</si>
  <si>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</si>
  <si>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</si>
  <si>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</si>
  <si>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</si>
  <si>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</si>
  <si>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</si>
  <si>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</si>
  <si>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</si>
  <si>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</si>
  <si>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</si>
  <si>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</si>
  <si>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</si>
  <si>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</si>
  <si>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</si>
  <si>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</si>
  <si>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</si>
  <si>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</si>
  <si>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</si>
  <si>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</si>
  <si>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</si>
  <si>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</si>
  <si>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</si>
  <si>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</si>
  <si>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</si>
  <si>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</si>
  <si>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</si>
  <si>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</si>
  <si>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</si>
  <si>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</si>
  <si>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</si>
  <si>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</si>
  <si>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</si>
  <si>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</si>
  <si>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</si>
  <si>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</si>
  <si>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</si>
  <si>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</si>
  <si>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</si>
  <si>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</si>
  <si>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</si>
  <si>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</si>
  <si>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</si>
  <si>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</si>
  <si>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</si>
  <si>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</si>
  <si>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</si>
  <si>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</si>
  <si>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</si>
  <si>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</si>
  <si>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</si>
  <si>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</si>
  <si>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</si>
  <si>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</si>
  <si>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</si>
  <si>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</si>
  <si>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</si>
  <si>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</si>
  <si>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</si>
  <si>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</si>
  <si>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</si>
  <si>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</si>
  <si>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</si>
  <si>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</si>
  <si>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</si>
  <si>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</si>
  <si>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</si>
  <si>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</si>
  <si>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</si>
  <si>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</si>
  <si>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</si>
  <si>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</si>
  <si>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</si>
  <si>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</si>
  <si>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</si>
  <si>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</si>
  <si>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</si>
  <si>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</si>
  <si>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</si>
  <si>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</si>
  <si>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</si>
  <si>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</si>
  <si>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</si>
  <si>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</si>
  <si>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</si>
  <si>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</si>
  <si>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</si>
  <si>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</si>
  <si>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</si>
  <si>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</si>
  <si>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</si>
  <si>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</si>
  <si>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</si>
  <si>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</si>
  <si>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</si>
  <si>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</si>
  <si>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</si>
  <si>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</si>
  <si>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</si>
  <si>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</si>
  <si>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</si>
  <si>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</si>
  <si>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</si>
  <si>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</si>
  <si>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</si>
  <si>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</si>
  <si>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</si>
  <si>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</si>
  <si>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</si>
  <si>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</si>
  <si>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</si>
  <si>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</si>
  <si>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</si>
  <si>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</si>
  <si>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</si>
  <si>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</si>
  <si>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</si>
  <si>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</si>
  <si>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</si>
  <si>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</si>
  <si>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</si>
  <si>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</si>
  <si>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</si>
  <si>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</si>
  <si>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</si>
  <si>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</si>
  <si>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</si>
  <si>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</si>
  <si>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</si>
  <si>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</si>
  <si>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</si>
  <si>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</si>
  <si>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</si>
  <si>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</si>
  <si>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</si>
  <si>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</si>
  <si>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</si>
  <si>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</si>
  <si>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</si>
  <si>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</si>
  <si>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</si>
  <si>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</si>
  <si>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</si>
  <si>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</si>
  <si>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</si>
  <si>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</si>
  <si>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</si>
  <si>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</si>
  <si>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</si>
  <si>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</si>
  <si>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</si>
  <si>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</si>
  <si>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</si>
  <si>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</si>
  <si>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</si>
  <si>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</si>
  <si>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</si>
  <si>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</si>
  <si>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</si>
  <si>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</si>
  <si>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</si>
  <si>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</si>
  <si>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</si>
  <si>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</si>
  <si>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</si>
  <si>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</si>
  <si>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</si>
  <si>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</si>
  <si>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</si>
  <si>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</si>
  <si>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</si>
  <si>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</si>
  <si>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</si>
  <si>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</si>
  <si>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</si>
  <si>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</si>
  <si>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</si>
  <si>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</si>
  <si>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</si>
  <si>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</si>
  <si>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</si>
  <si>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</si>
  <si>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</si>
  <si>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</si>
  <si>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</si>
  <si>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</si>
  <si>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</si>
  <si>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</si>
  <si>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</si>
  <si>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</si>
  <si>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</si>
  <si>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</si>
  <si>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</si>
  <si>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</si>
  <si>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</si>
  <si>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</si>
  <si>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</si>
  <si>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</si>
  <si>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</si>
  <si>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</si>
  <si>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</si>
  <si>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</si>
  <si>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</si>
  <si>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</si>
  <si>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</si>
  <si>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</si>
  <si>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</si>
  <si>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</si>
  <si>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</si>
  <si>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</si>
  <si>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</si>
  <si>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</si>
  <si>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</si>
  <si>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</si>
  <si>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</si>
  <si>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</si>
  <si>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</si>
  <si>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</si>
  <si>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</si>
  <si>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</si>
  <si>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</si>
  <si>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</si>
  <si>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</si>
  <si>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</si>
  <si>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</si>
  <si>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</si>
  <si>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</si>
  <si>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</si>
  <si>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</si>
  <si>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</si>
  <si>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</si>
  <si>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</si>
  <si>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</si>
  <si>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</si>
  <si>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</si>
  <si>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</si>
  <si>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</si>
  <si>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</si>
  <si>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</si>
  <si>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</si>
  <si>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</si>
  <si>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</si>
  <si>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</si>
  <si>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</si>
  <si>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</si>
  <si>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</si>
  <si>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</si>
  <si>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</si>
  <si>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</si>
  <si>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</si>
  <si>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</si>
  <si>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</si>
  <si>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</si>
  <si>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</si>
  <si>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</si>
  <si>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</si>
  <si>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</si>
  <si>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</si>
  <si>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</si>
  <si>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</si>
  <si>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</si>
  <si>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</si>
  <si>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</si>
  <si>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</si>
  <si>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</si>
  <si>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</si>
  <si>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</si>
  <si>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</si>
  <si>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</si>
  <si>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</si>
  <si>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</si>
  <si>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</si>
  <si>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</si>
  <si>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</si>
  <si>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</si>
  <si>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</si>
  <si>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</si>
  <si>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</si>
  <si>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</si>
  <si>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</si>
  <si>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</si>
  <si>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</si>
  <si>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</si>
  <si>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</si>
  <si>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</si>
  <si>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</si>
  <si>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</si>
  <si>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</si>
  <si>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</si>
  <si>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</si>
  <si>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</si>
  <si>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</si>
  <si>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</si>
  <si>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</si>
  <si>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</si>
  <si>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</si>
  <si>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</si>
  <si>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</si>
  <si>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</si>
  <si>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</si>
  <si>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</si>
  <si>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</si>
  <si>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</si>
  <si>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</si>
  <si>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</si>
  <si>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</si>
  <si>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</si>
  <si>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</si>
  <si>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</si>
  <si>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</si>
  <si>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</si>
  <si>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</si>
  <si>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</si>
  <si>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</si>
  <si>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</si>
  <si>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</si>
  <si>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</si>
  <si>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</si>
  <si>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</si>
  <si>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</si>
  <si>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</si>
  <si>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</si>
  <si>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</si>
  <si>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</si>
  <si>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</si>
  <si>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</si>
  <si>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</si>
  <si>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</si>
  <si>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</si>
  <si>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</si>
  <si>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</si>
  <si>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</si>
  <si>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</si>
  <si>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</si>
  <si>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</si>
  <si>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</si>
  <si>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</si>
  <si>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</si>
  <si>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</si>
  <si>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</si>
  <si>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</si>
  <si>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</si>
  <si>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</si>
  <si>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</si>
  <si>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</si>
  <si>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</si>
  <si>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</si>
  <si>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</si>
  <si>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</si>
  <si>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</si>
  <si>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</si>
  <si>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</si>
  <si>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</si>
  <si>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</si>
  <si>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</si>
  <si>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</si>
  <si>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</si>
  <si>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</si>
  <si>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</si>
  <si>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</si>
  <si>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</si>
  <si>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</si>
  <si>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</si>
  <si>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</si>
  <si>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</si>
  <si>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</si>
  <si>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</si>
  <si>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</si>
  <si>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</si>
  <si>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</si>
  <si>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</si>
  <si>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</si>
  <si>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</si>
  <si>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</si>
  <si>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</si>
  <si>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</si>
  <si>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</si>
  <si>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</si>
  <si>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</si>
  <si>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</si>
  <si>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</si>
  <si>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</si>
  <si>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</si>
  <si>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</si>
  <si>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</si>
  <si>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</si>
  <si>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</si>
  <si>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</si>
  <si>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</si>
  <si>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</si>
  <si>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</si>
  <si>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</si>
  <si>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</si>
  <si>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</si>
  <si>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</si>
  <si>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</si>
  <si>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</si>
  <si>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</si>
  <si>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</si>
  <si>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</si>
  <si>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</si>
  <si>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</si>
  <si>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</si>
  <si>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</si>
  <si>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</si>
  <si>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</si>
  <si>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</si>
  <si>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</si>
  <si>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</si>
  <si>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</si>
  <si>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</si>
  <si>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</si>
  <si>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</si>
  <si>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</si>
  <si>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</si>
  <si>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</si>
  <si>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</si>
  <si>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</si>
  <si>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</si>
  <si>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</si>
  <si>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</si>
  <si>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</si>
  <si>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</si>
  <si>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</si>
  <si>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</si>
  <si>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</si>
  <si>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</si>
  <si>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</si>
  <si>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</si>
  <si>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</si>
  <si>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</si>
  <si>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</si>
  <si>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</si>
  <si>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</si>
  <si>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</si>
  <si>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</si>
  <si>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</si>
  <si>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</si>
  <si>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</si>
  <si>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</si>
  <si>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</si>
  <si>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</si>
  <si>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</si>
  <si>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</si>
  <si>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</si>
  <si>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</si>
  <si>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</si>
  <si>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</si>
  <si>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</si>
  <si>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</si>
  <si>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</si>
  <si>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</si>
  <si>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</si>
  <si>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</si>
  <si>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</si>
  <si>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</si>
  <si>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</si>
  <si>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</si>
  <si>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</si>
  <si>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</si>
  <si>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</si>
  <si>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</si>
  <si>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</si>
  <si>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</si>
  <si>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</si>
  <si>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</si>
  <si>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</si>
  <si>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M09 Mar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</si>
</sst>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364" zoomScale="75" workbookViewId="0">
      <selection activeCell="J3371" sqref="J337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M09 Mar</v>
      </c>
      <c r="J9" s="20" t="str">
        <f>CONCATENATE("Actual Month ",B10)</f>
        <v>Actual Month M09 Mar</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FS163_OSA_2016_M09</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884811</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884811</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884811</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884811</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137084</v>
      </c>
      <c r="K35" s="12" t="s">
        <v>1549</v>
      </c>
      <c r="S35" s="27" t="s">
        <v>4049</v>
      </c>
      <c r="T35" s="12" t="s">
        <v>4315</v>
      </c>
    </row>
    <row r="36" spans="5:20" ht="12.95" customHeight="1" x14ac:dyDescent="0.2">
      <c r="E36" s="5" t="s">
        <v>4651</v>
      </c>
      <c r="G36" s="5" t="s">
        <v>1550</v>
      </c>
      <c r="H36" s="9" t="s">
        <v>1551</v>
      </c>
      <c r="I36" s="22">
        <v>0</v>
      </c>
      <c r="J36" s="22">
        <v>37362</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284360</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71885</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530691</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530691</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354120</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354120</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354120</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354120</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190680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190680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190680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190680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68118</v>
      </c>
      <c r="K102" s="12" t="s">
        <v>1700</v>
      </c>
      <c r="S102" s="27" t="s">
        <v>4111</v>
      </c>
      <c r="T102" s="12" t="s">
        <v>4315</v>
      </c>
    </row>
    <row r="103" spans="5:20" ht="12.95" customHeight="1" x14ac:dyDescent="0.2">
      <c r="E103" s="5" t="s">
        <v>1674</v>
      </c>
      <c r="G103" s="5" t="s">
        <v>1550</v>
      </c>
      <c r="H103" s="9" t="s">
        <v>1551</v>
      </c>
      <c r="I103" s="22">
        <v>0</v>
      </c>
      <c r="J103" s="22">
        <v>37166</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9507</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114791</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114791</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75889</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75889</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75889</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75889</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998754</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4754</v>
      </c>
      <c r="K149" s="12" t="s">
        <v>1749</v>
      </c>
      <c r="S149" s="27" t="s">
        <v>4155</v>
      </c>
      <c r="T149" s="12" t="s">
        <v>4362</v>
      </c>
    </row>
    <row r="150" spans="5:20" ht="12.95" customHeight="1" x14ac:dyDescent="0.2">
      <c r="E150" s="5" t="s">
        <v>1743</v>
      </c>
      <c r="G150" s="5" t="s">
        <v>4670</v>
      </c>
      <c r="H150" s="9" t="s">
        <v>4671</v>
      </c>
      <c r="I150" s="22">
        <v>0</v>
      </c>
      <c r="J150" s="22">
        <v>101052</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1856045</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1653052</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4613657</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4613657</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4613657</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442550</v>
      </c>
      <c r="K169" s="12" t="s">
        <v>1769</v>
      </c>
      <c r="S169" s="27" t="s">
        <v>4175</v>
      </c>
      <c r="T169" s="12" t="s">
        <v>4382</v>
      </c>
    </row>
    <row r="170" spans="5:20" ht="12.95" customHeight="1" x14ac:dyDescent="0.2">
      <c r="E170" s="5" t="s">
        <v>1743</v>
      </c>
      <c r="G170" s="5" t="s">
        <v>1550</v>
      </c>
      <c r="H170" s="9" t="s">
        <v>1551</v>
      </c>
      <c r="I170" s="22">
        <v>0</v>
      </c>
      <c r="J170" s="22">
        <v>237617</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355892</v>
      </c>
      <c r="K182" s="12" t="s">
        <v>1782</v>
      </c>
      <c r="S182" s="27" t="s">
        <v>4188</v>
      </c>
      <c r="T182" s="12" t="s">
        <v>4395</v>
      </c>
    </row>
    <row r="183" spans="5:20" ht="12.95" customHeight="1" x14ac:dyDescent="0.2">
      <c r="E183" s="5" t="s">
        <v>1743</v>
      </c>
      <c r="G183" s="5" t="s">
        <v>1589</v>
      </c>
      <c r="H183" s="9" t="s">
        <v>1590</v>
      </c>
      <c r="I183" s="22">
        <v>0</v>
      </c>
      <c r="J183" s="22">
        <v>408678</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1444737</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1444737</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3168920</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3168920</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3168920</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3168920</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215373</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52006</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267379</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267379</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267379</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35262</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2671</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114768</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114768</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152611</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152611</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152611</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152611</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150898</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150898</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150898</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150898</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41141</v>
      </c>
      <c r="K303" s="12" t="s">
        <v>1907</v>
      </c>
      <c r="T303" s="12" t="s">
        <v>4449</v>
      </c>
    </row>
    <row r="304" spans="5:20" ht="12.95" customHeight="1" x14ac:dyDescent="0.2">
      <c r="E304" s="5" t="s">
        <v>1881</v>
      </c>
      <c r="G304" s="5" t="s">
        <v>1550</v>
      </c>
      <c r="H304" s="9" t="s">
        <v>1551</v>
      </c>
      <c r="I304" s="22">
        <v>0</v>
      </c>
      <c r="J304" s="22">
        <v>14276</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12541</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67958</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67958</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82940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82940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82940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82940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2159</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489733</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491892</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491892</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491892</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37160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37160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37160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454732</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454732</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454732</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454732</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740772</v>
      </c>
      <c r="K423" s="12" t="s">
        <v>2031</v>
      </c>
      <c r="T423" s="12" t="s">
        <v>4435</v>
      </c>
    </row>
    <row r="424" spans="5:20" ht="12.95" customHeight="1" x14ac:dyDescent="0.2">
      <c r="E424" s="5" t="s">
        <v>2019</v>
      </c>
      <c r="G424" s="5" t="s">
        <v>4688</v>
      </c>
      <c r="H424" s="9" t="s">
        <v>4689</v>
      </c>
      <c r="I424" s="22">
        <v>0</v>
      </c>
      <c r="J424" s="22">
        <v>203300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944072</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944072</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944072</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317749</v>
      </c>
      <c r="K437" s="12" t="s">
        <v>2045</v>
      </c>
      <c r="T437" s="12" t="s">
        <v>4449</v>
      </c>
    </row>
    <row r="438" spans="5:20" ht="12.95" customHeight="1" x14ac:dyDescent="0.2">
      <c r="E438" s="5" t="s">
        <v>2019</v>
      </c>
      <c r="G438" s="5" t="s">
        <v>1550</v>
      </c>
      <c r="H438" s="9" t="s">
        <v>1551</v>
      </c>
      <c r="I438" s="22">
        <v>0</v>
      </c>
      <c r="J438" s="22">
        <v>190018</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404986</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912753</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912753</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31319</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31319</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31319</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31319</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248296</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248296</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248296</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248296</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110732</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9085</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297559</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297559</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-49263</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-49263</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-49263</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-49263</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124834</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124834</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124834</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124834</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16303</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48105</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48105</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76729</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76729</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76729</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76729</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2030</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76821</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78851</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78851</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78851</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78851</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78851</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78851</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78851</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5420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5420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5420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5420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5420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5420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5420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5420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818965</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818965</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818965</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818965</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290944</v>
      </c>
      <c r="K1442" s="12" t="s">
        <v>3080</v>
      </c>
      <c r="T1442" s="12" t="s">
        <v>1378</v>
      </c>
    </row>
    <row r="1443" spans="5:20" ht="12.95" customHeight="1" x14ac:dyDescent="0.2">
      <c r="E1443" s="5" t="s">
        <v>3054</v>
      </c>
      <c r="G1443" s="5" t="s">
        <v>1550</v>
      </c>
      <c r="H1443" s="9" t="s">
        <v>1551</v>
      </c>
      <c r="I1443" s="22">
        <v>0</v>
      </c>
      <c r="J1443" s="22">
        <v>175310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4343</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470597</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470597</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348368</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348368</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348368</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348368</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67656</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70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63103</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746</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131575</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131575</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131575</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13480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63681</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63681</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67894</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67894</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67894</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67894</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36800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193424</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230224</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230224</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230224</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36419</v>
      </c>
      <c r="K1710" s="12" t="s">
        <v>211</v>
      </c>
      <c r="T1710" s="12" t="s">
        <v>1512</v>
      </c>
    </row>
    <row r="1711" spans="5:20" ht="12.95" customHeight="1" x14ac:dyDescent="0.2">
      <c r="E1711" s="5" t="s">
        <v>185</v>
      </c>
      <c r="G1711" s="5" t="s">
        <v>1550</v>
      </c>
      <c r="H1711" s="9" t="s">
        <v>1551</v>
      </c>
      <c r="I1711" s="22">
        <v>0</v>
      </c>
      <c r="J1711" s="22">
        <v>66192</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13490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116101</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116101</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114123</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114123</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114123</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114123</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16642</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16642</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16642</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16642</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16642</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16642</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16642</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16642</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21949</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21949</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21949</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21949</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21949</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21949</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21949</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21949</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290822</v>
      </c>
      <c r="K2098" s="12" t="s">
        <v>3797</v>
      </c>
      <c r="T2098" s="12" t="s">
        <v>3177</v>
      </c>
    </row>
    <row r="2099" spans="5:20" ht="12.95" customHeight="1" x14ac:dyDescent="0.2">
      <c r="E2099" s="5" t="s">
        <v>599</v>
      </c>
      <c r="G2099" s="5" t="s">
        <v>4688</v>
      </c>
      <c r="H2099" s="9" t="s">
        <v>4689</v>
      </c>
      <c r="I2099" s="22">
        <v>0</v>
      </c>
      <c r="J2099" s="22">
        <v>785958</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1076780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1076780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1076780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20460</v>
      </c>
      <c r="K2112" s="12" t="s">
        <v>3811</v>
      </c>
      <c r="T2112" s="12" t="s">
        <v>3191</v>
      </c>
    </row>
    <row r="2113" spans="5:20" ht="12.95" customHeight="1" x14ac:dyDescent="0.2">
      <c r="E2113" s="5" t="s">
        <v>599</v>
      </c>
      <c r="G2113" s="5" t="s">
        <v>1550</v>
      </c>
      <c r="H2113" s="9" t="s">
        <v>1551</v>
      </c>
      <c r="I2113" s="22">
        <v>0</v>
      </c>
      <c r="J2113" s="22">
        <v>5900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26360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26360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1050420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1050420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1050420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1050420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818381</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1380031</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181</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2198593</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2198593</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2198593</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305749</v>
      </c>
      <c r="K2447" s="12" t="s">
        <v>2429</v>
      </c>
      <c r="T2447" s="12" t="s">
        <v>3325</v>
      </c>
    </row>
    <row r="2448" spans="5:20" ht="12.95" customHeight="1" x14ac:dyDescent="0.2">
      <c r="E2448" s="5" t="s">
        <v>2403</v>
      </c>
      <c r="G2448" s="5" t="s">
        <v>1550</v>
      </c>
      <c r="H2448" s="9" t="s">
        <v>1551</v>
      </c>
      <c r="I2448" s="22">
        <v>0</v>
      </c>
      <c r="J2448" s="22">
        <v>262540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568289</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568289</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1630304</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1630304</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1630304</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1630304</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517676</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753118</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1270794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1270794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1270794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228768</v>
      </c>
      <c r="K2715" s="12" t="s">
        <v>2705</v>
      </c>
      <c r="T2715" s="12" t="s">
        <v>3392</v>
      </c>
    </row>
    <row r="2716" spans="5:20" ht="12.95" customHeight="1" x14ac:dyDescent="0.2">
      <c r="E2716" s="5" t="s">
        <v>2679</v>
      </c>
      <c r="G2716" s="5" t="s">
        <v>1550</v>
      </c>
      <c r="H2716" s="9" t="s">
        <v>1551</v>
      </c>
      <c r="I2716" s="22">
        <v>0</v>
      </c>
      <c r="J2716" s="22">
        <v>145865</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2945</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377578</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377578</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893216</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893216</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893216</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893216</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1013336</v>
      </c>
      <c r="K2768" s="12" t="s">
        <v>2760</v>
      </c>
      <c r="T2768" s="12" t="s">
        <v>3445</v>
      </c>
    </row>
    <row r="2769" spans="5:20" ht="12.95" customHeight="1" x14ac:dyDescent="0.2">
      <c r="E2769" s="5" t="s">
        <v>2748</v>
      </c>
      <c r="G2769" s="5" t="s">
        <v>4688</v>
      </c>
      <c r="H2769" s="9" t="s">
        <v>4689</v>
      </c>
      <c r="I2769" s="22">
        <v>0</v>
      </c>
      <c r="J2769" s="22">
        <v>2758374</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3771710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3771710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3771710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154227</v>
      </c>
      <c r="K2782" s="12" t="s">
        <v>2774</v>
      </c>
      <c r="T2782" s="12" t="s">
        <v>3459</v>
      </c>
    </row>
    <row r="2783" spans="5:20" ht="12.95" customHeight="1" x14ac:dyDescent="0.2">
      <c r="E2783" s="5" t="s">
        <v>2748</v>
      </c>
      <c r="G2783" s="5" t="s">
        <v>1550</v>
      </c>
      <c r="H2783" s="9" t="s">
        <v>1551</v>
      </c>
      <c r="I2783" s="22">
        <v>0</v>
      </c>
      <c r="J2783" s="22">
        <v>76612</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23404</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61570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315813</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315813</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3455897</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3455897</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3455897</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3455897</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3394669</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1489775</v>
      </c>
      <c r="K3170" s="12" t="s">
        <v>4903</v>
      </c>
      <c r="T3170" s="12" t="s">
        <v>3512</v>
      </c>
    </row>
    <row r="3171" spans="5:20" ht="12.95" customHeight="1" x14ac:dyDescent="0.2">
      <c r="E3171" s="5" t="s">
        <v>4891</v>
      </c>
      <c r="G3171" s="5" t="s">
        <v>4688</v>
      </c>
      <c r="H3171" s="9" t="s">
        <v>4689</v>
      </c>
      <c r="I3171" s="22">
        <v>0</v>
      </c>
      <c r="J3171" s="22">
        <v>5200047</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10084491</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10084491</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10084491</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542519</v>
      </c>
      <c r="K3184" s="12" t="s">
        <v>4917</v>
      </c>
      <c r="T3184" s="12" t="s">
        <v>3526</v>
      </c>
    </row>
    <row r="3185" spans="5:20" ht="12.95" customHeight="1" x14ac:dyDescent="0.2">
      <c r="E3185" s="5" t="s">
        <v>4891</v>
      </c>
      <c r="G3185" s="5" t="s">
        <v>1550</v>
      </c>
      <c r="H3185" s="9" t="s">
        <v>1551</v>
      </c>
      <c r="I3185" s="22">
        <v>0</v>
      </c>
      <c r="J3185" s="22">
        <v>392571</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332178</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1267268</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1267268</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8817223</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8817223</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8817223</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8817223</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2998572</v>
      </c>
      <c r="K3371" s="12" t="s">
        <v>5110</v>
      </c>
      <c r="T3371" s="12" t="s">
        <v>3579</v>
      </c>
    </row>
    <row r="3372" spans="5:20" ht="12.95" customHeight="1" x14ac:dyDescent="0.2">
      <c r="E3372" s="5" t="s">
        <v>5098</v>
      </c>
      <c r="G3372" s="5" t="s">
        <v>4688</v>
      </c>
      <c r="H3372" s="9" t="s">
        <v>4689</v>
      </c>
      <c r="I3372" s="22">
        <v>0</v>
      </c>
      <c r="J3372" s="22">
        <v>318368</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3316940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3316940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3316940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32853</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64324</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3421</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122024</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122024</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3194916</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3194916</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3194916</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3194916</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998754</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4730726</v>
      </c>
      <c r="K3899" s="15" t="s">
        <v>3962</v>
      </c>
      <c r="T3899" s="12" t="s">
        <v>3705</v>
      </c>
    </row>
    <row r="3900" spans="4:20" ht="12.95" customHeight="1" x14ac:dyDescent="0.2">
      <c r="E3900" s="1" t="s">
        <v>3958</v>
      </c>
      <c r="G3900" s="1" t="s">
        <v>4664</v>
      </c>
      <c r="H3900" s="11" t="s">
        <v>4665</v>
      </c>
      <c r="I3900" s="14">
        <f>SUMIF($G$10:$G3899,$G3900,I$10:I3900)</f>
        <v>0</v>
      </c>
      <c r="J3900" s="14">
        <f>SUMIF($G$10:$G3899,$G3900,J$10:J3900)</f>
        <v>71845</v>
      </c>
      <c r="K3900" s="15" t="s">
        <v>3963</v>
      </c>
      <c r="T3900" s="12" t="s">
        <v>3706</v>
      </c>
    </row>
    <row r="3901" spans="4:20" ht="12.95" customHeight="1" x14ac:dyDescent="0.2">
      <c r="E3901" s="1" t="s">
        <v>3958</v>
      </c>
      <c r="G3901" s="1" t="s">
        <v>4667</v>
      </c>
      <c r="H3901" s="11" t="s">
        <v>4668</v>
      </c>
      <c r="I3901" s="14">
        <f>SUMIF($G$10:$G3900,$G3901,I$10:I3901)</f>
        <v>0</v>
      </c>
      <c r="J3901" s="14">
        <f>SUMIF($G$10:$G3900,$G3901,J$10:J3901)</f>
        <v>4754</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101052</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36800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70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14018000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9266047</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1711405</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30939453</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30939453</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30939453</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2943734</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1850059</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284360</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23404</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64324</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355892</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1374460</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6896233</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6896233</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24043220</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24043220</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24043220</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24043220</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Z13" zoomScale="75" zoomScaleNormal="100" workbookViewId="0">
      <selection activeCell="AR28" sqref="AR28:AR2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M09 Mar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998754</v>
      </c>
      <c r="Z4" s="12">
        <f>SUMIF(Sheet1!$T$10:$T$3962,E4,Sheet1!$J$10:$J$3962)</f>
        <v>0</v>
      </c>
      <c r="AA4" s="26">
        <f>SUM(X4:Z4)</f>
        <v>998754</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998754</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3394669</v>
      </c>
      <c r="AN6" s="12">
        <f>SUMIF(Sheet1!$T$10:$T$3962,S6,Sheet1!$J$10:$J$3962)</f>
        <v>818381</v>
      </c>
      <c r="AO6" s="12">
        <f>SUMIF(Sheet1!$T$10:$T$3962,T6,Sheet1!$J$10:$J$3962)</f>
        <v>517676</v>
      </c>
      <c r="AP6" s="12">
        <f>SUMIF(Sheet1!$T$10:$T$3962,U6,Sheet1!$J$10:$J$3962)</f>
        <v>0</v>
      </c>
      <c r="AQ6" s="26">
        <f t="shared" si="3"/>
        <v>4730726</v>
      </c>
      <c r="AR6" s="26">
        <f t="shared" si="4"/>
        <v>4730726</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2159</v>
      </c>
      <c r="AA7" s="26">
        <f t="shared" si="0"/>
        <v>2159</v>
      </c>
      <c r="AB7" s="12">
        <f>SUMIF(Sheet1!$T$10:$T$3962,G7,Sheet1!$J$10:$J$3962)</f>
        <v>2030</v>
      </c>
      <c r="AC7" s="12">
        <f>SUMIF(Sheet1!$T$10:$T$3962,H7,Sheet1!$J$10:$J$3962)</f>
        <v>0</v>
      </c>
      <c r="AD7" s="12">
        <f>SUMIF(Sheet1!$T$10:$T$3962,I7,Sheet1!$J$10:$J$3962)</f>
        <v>0</v>
      </c>
      <c r="AE7" s="12">
        <f>SUMIF(Sheet1!$T$10:$T$3962,J7,Sheet1!$J$10:$J$3962)</f>
        <v>67656</v>
      </c>
      <c r="AF7" s="12">
        <f>SUMIF(Sheet1!$T$10:$T$3962,K7,Sheet1!$J$10:$J$3962)</f>
        <v>0</v>
      </c>
      <c r="AG7" s="26">
        <f t="shared" si="1"/>
        <v>69686</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71845</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4754</v>
      </c>
      <c r="Z8" s="12">
        <f>SUMIF(Sheet1!$T$10:$T$3962,E8,Sheet1!$J$10:$J$3962)</f>
        <v>0</v>
      </c>
      <c r="AA8" s="26">
        <f t="shared" si="0"/>
        <v>4754</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4754</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101052</v>
      </c>
      <c r="Z9" s="12">
        <f>SUMIF(Sheet1!$T$10:$T$3962,E9,Sheet1!$J$10:$J$3962)</f>
        <v>0</v>
      </c>
      <c r="AA9" s="26">
        <f t="shared" si="0"/>
        <v>101052</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101052</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36800</v>
      </c>
      <c r="AE11" s="12">
        <f>SUMIF(Sheet1!$T$10:$T$3962,J11,Sheet1!$J$10:$J$3962)</f>
        <v>0</v>
      </c>
      <c r="AF11" s="12">
        <f>SUMIF(Sheet1!$T$10:$T$3962,K11,Sheet1!$J$10:$J$3962)</f>
        <v>0</v>
      </c>
      <c r="AG11" s="26">
        <f t="shared" si="1"/>
        <v>36800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36800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70</v>
      </c>
      <c r="AF12" s="12">
        <f>SUMIF(Sheet1!$T$10:$T$3962,K12,Sheet1!$J$10:$J$3962)</f>
        <v>0</v>
      </c>
      <c r="AG12" s="26">
        <f t="shared" si="1"/>
        <v>70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70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1075491</v>
      </c>
      <c r="Y14" s="12">
        <f>SUMIF(Sheet1!$T$10:$T$3962,D14,Sheet1!$J$10:$J$3962)</f>
        <v>1856045</v>
      </c>
      <c r="Z14" s="12">
        <f>SUMIF(Sheet1!$T$10:$T$3962,E14,Sheet1!$J$10:$J$3962)</f>
        <v>1596776</v>
      </c>
      <c r="AA14" s="26">
        <f t="shared" si="0"/>
        <v>4528312</v>
      </c>
      <c r="AB14" s="12">
        <f>SUMIF(Sheet1!$T$10:$T$3962,G14,Sheet1!$J$10:$J$3962)</f>
        <v>1020620</v>
      </c>
      <c r="AC14" s="12">
        <f>SUMIF(Sheet1!$T$10:$T$3962,H14,Sheet1!$J$10:$J$3962)</f>
        <v>290822</v>
      </c>
      <c r="AD14" s="12">
        <f>SUMIF(Sheet1!$T$10:$T$3962,I14,Sheet1!$J$10:$J$3962)</f>
        <v>232015</v>
      </c>
      <c r="AE14" s="12">
        <f>SUMIF(Sheet1!$T$10:$T$3962,J14,Sheet1!$J$10:$J$3962)</f>
        <v>63103</v>
      </c>
      <c r="AF14" s="12">
        <f>SUMIF(Sheet1!$T$10:$T$3962,K14,Sheet1!$J$10:$J$3962)</f>
        <v>0</v>
      </c>
      <c r="AG14" s="26">
        <f t="shared" si="1"/>
        <v>1606560</v>
      </c>
      <c r="AH14" s="12">
        <f>SUMIF(Sheet1!$T$10:$T$3962,M14,Sheet1!$J$10:$J$3962)</f>
        <v>248296</v>
      </c>
      <c r="AI14" s="12">
        <f>SUMIF(Sheet1!$T$10:$T$3962,N14,Sheet1!$J$10:$J$3962)</f>
        <v>1013336</v>
      </c>
      <c r="AJ14" s="12">
        <f>SUMIF(Sheet1!$T$10:$T$3962,O14,Sheet1!$J$10:$J$3962)</f>
        <v>0</v>
      </c>
      <c r="AK14" s="26">
        <f t="shared" si="2"/>
        <v>1261632</v>
      </c>
      <c r="AL14" s="12">
        <f>SUMIF(Sheet1!$T$10:$T$3962,Q14,Sheet1!$J$10:$J$3962)</f>
        <v>2998572</v>
      </c>
      <c r="AM14" s="12">
        <f>SUMIF(Sheet1!$T$10:$T$3962,R14,Sheet1!$J$10:$J$3962)</f>
        <v>1489775</v>
      </c>
      <c r="AN14" s="12">
        <f>SUMIF(Sheet1!$T$10:$T$3962,S14,Sheet1!$J$10:$J$3962)</f>
        <v>1380031</v>
      </c>
      <c r="AO14" s="12">
        <f>SUMIF(Sheet1!$T$10:$T$3962,T14,Sheet1!$J$10:$J$3962)</f>
        <v>753118</v>
      </c>
      <c r="AP14" s="12">
        <f>SUMIF(Sheet1!$T$10:$T$3962,U14,Sheet1!$J$10:$J$3962)</f>
        <v>0</v>
      </c>
      <c r="AQ14" s="26">
        <f t="shared" si="3"/>
        <v>6621496</v>
      </c>
      <c r="AR14" s="26">
        <f t="shared" si="4"/>
        <v>14018000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203300</v>
      </c>
      <c r="AA15" s="26">
        <f t="shared" si="0"/>
        <v>203300</v>
      </c>
      <c r="AB15" s="12">
        <f>SUMIF(Sheet1!$T$10:$T$3962,G15,Sheet1!$J$10:$J$3962)</f>
        <v>0</v>
      </c>
      <c r="AC15" s="12">
        <f>SUMIF(Sheet1!$T$10:$T$3962,H15,Sheet1!$J$10:$J$3962)</f>
        <v>785958</v>
      </c>
      <c r="AD15" s="12">
        <f>SUMIF(Sheet1!$T$10:$T$3962,I15,Sheet1!$J$10:$J$3962)</f>
        <v>0</v>
      </c>
      <c r="AE15" s="12">
        <f>SUMIF(Sheet1!$T$10:$T$3962,J15,Sheet1!$J$10:$J$3962)</f>
        <v>0</v>
      </c>
      <c r="AF15" s="12">
        <f>SUMIF(Sheet1!$T$10:$T$3962,K15,Sheet1!$J$10:$J$3962)</f>
        <v>0</v>
      </c>
      <c r="AG15" s="26">
        <f t="shared" si="1"/>
        <v>785958</v>
      </c>
      <c r="AH15" s="12">
        <f>SUMIF(Sheet1!$T$10:$T$3962,M15,Sheet1!$J$10:$J$3962)</f>
        <v>0</v>
      </c>
      <c r="AI15" s="12">
        <f>SUMIF(Sheet1!$T$10:$T$3962,N15,Sheet1!$J$10:$J$3962)</f>
        <v>2758374</v>
      </c>
      <c r="AJ15" s="12">
        <f>SUMIF(Sheet1!$T$10:$T$3962,O15,Sheet1!$J$10:$J$3962)</f>
        <v>0</v>
      </c>
      <c r="AK15" s="26">
        <f t="shared" si="2"/>
        <v>2758374</v>
      </c>
      <c r="AL15" s="12">
        <f>SUMIF(Sheet1!$T$10:$T$3962,Q15,Sheet1!$J$10:$J$3962)</f>
        <v>318368</v>
      </c>
      <c r="AM15" s="12">
        <f>SUMIF(Sheet1!$T$10:$T$3962,R15,Sheet1!$J$10:$J$3962)</f>
        <v>5200047</v>
      </c>
      <c r="AN15" s="12">
        <f>SUMIF(Sheet1!$T$10:$T$3962,S15,Sheet1!$J$10:$J$3962)</f>
        <v>0</v>
      </c>
      <c r="AO15" s="12">
        <f>SUMIF(Sheet1!$T$10:$T$3962,T15,Sheet1!$J$10:$J$3962)</f>
        <v>0</v>
      </c>
      <c r="AP15" s="12">
        <f>SUMIF(Sheet1!$T$10:$T$3962,U15,Sheet1!$J$10:$J$3962)</f>
        <v>0</v>
      </c>
      <c r="AQ15" s="26">
        <f t="shared" si="3"/>
        <v>5518415</v>
      </c>
      <c r="AR15" s="26">
        <f t="shared" si="4"/>
        <v>9266047</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1653052</v>
      </c>
      <c r="Z16" s="12">
        <f>SUMIF(Sheet1!$T$10:$T$3962,E16,Sheet1!$J$10:$J$3962)</f>
        <v>52006</v>
      </c>
      <c r="AA16" s="26">
        <f t="shared" si="0"/>
        <v>1705058</v>
      </c>
      <c r="AB16" s="12">
        <f>SUMIF(Sheet1!$T$10:$T$3962,G16,Sheet1!$J$10:$J$3962)</f>
        <v>5420</v>
      </c>
      <c r="AC16" s="12">
        <f>SUMIF(Sheet1!$T$10:$T$3962,H16,Sheet1!$J$10:$J$3962)</f>
        <v>0</v>
      </c>
      <c r="AD16" s="12">
        <f>SUMIF(Sheet1!$T$10:$T$3962,I16,Sheet1!$J$10:$J$3962)</f>
        <v>0</v>
      </c>
      <c r="AE16" s="12">
        <f>SUMIF(Sheet1!$T$10:$T$3962,J16,Sheet1!$J$10:$J$3962)</f>
        <v>746</v>
      </c>
      <c r="AF16" s="12">
        <f>SUMIF(Sheet1!$T$10:$T$3962,K16,Sheet1!$J$10:$J$3962)</f>
        <v>0</v>
      </c>
      <c r="AG16" s="26">
        <f t="shared" si="1"/>
        <v>6166</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181</v>
      </c>
      <c r="AO16" s="12">
        <f>SUMIF(Sheet1!$T$10:$T$3962,T16,Sheet1!$J$10:$J$3962)</f>
        <v>0</v>
      </c>
      <c r="AP16" s="12">
        <f>SUMIF(Sheet1!$T$10:$T$3962,U16,Sheet1!$J$10:$J$3962)</f>
        <v>0</v>
      </c>
      <c r="AQ16" s="26">
        <f t="shared" si="3"/>
        <v>181</v>
      </c>
      <c r="AR16" s="26">
        <f t="shared" si="4"/>
        <v>1711405</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1075491</v>
      </c>
      <c r="Y18" s="12">
        <f>SUMIF(Sheet1!$T$10:$T$3962,D18,Sheet1!$J$10:$J$3962)</f>
        <v>4613657</v>
      </c>
      <c r="Z18" s="12">
        <f>SUMIF(Sheet1!$T$10:$T$3962,E18,Sheet1!$J$10:$J$3962)</f>
        <v>1854241</v>
      </c>
      <c r="AA18" s="26">
        <f t="shared" si="0"/>
        <v>7543389</v>
      </c>
      <c r="AB18" s="12">
        <f>SUMIF(Sheet1!$T$10:$T$3962,G18,Sheet1!$J$10:$J$3962)</f>
        <v>1028070</v>
      </c>
      <c r="AC18" s="12">
        <f>SUMIF(Sheet1!$T$10:$T$3962,H18,Sheet1!$J$10:$J$3962)</f>
        <v>1076780</v>
      </c>
      <c r="AD18" s="12">
        <f>SUMIF(Sheet1!$T$10:$T$3962,I18,Sheet1!$J$10:$J$3962)</f>
        <v>268815</v>
      </c>
      <c r="AE18" s="12">
        <f>SUMIF(Sheet1!$T$10:$T$3962,J18,Sheet1!$J$10:$J$3962)</f>
        <v>131575</v>
      </c>
      <c r="AF18" s="12">
        <f>SUMIF(Sheet1!$T$10:$T$3962,K18,Sheet1!$J$10:$J$3962)</f>
        <v>0</v>
      </c>
      <c r="AG18" s="26">
        <f t="shared" si="1"/>
        <v>2505240</v>
      </c>
      <c r="AH18" s="12">
        <f>SUMIF(Sheet1!$T$10:$T$3962,M18,Sheet1!$J$10:$J$3962)</f>
        <v>248296</v>
      </c>
      <c r="AI18" s="12">
        <f>SUMIF(Sheet1!$T$10:$T$3962,N18,Sheet1!$J$10:$J$3962)</f>
        <v>3771710</v>
      </c>
      <c r="AJ18" s="12">
        <f>SUMIF(Sheet1!$T$10:$T$3962,O18,Sheet1!$J$10:$J$3962)</f>
        <v>0</v>
      </c>
      <c r="AK18" s="26">
        <f t="shared" si="2"/>
        <v>4020006</v>
      </c>
      <c r="AL18" s="12">
        <f>SUMIF(Sheet1!$T$10:$T$3962,Q18,Sheet1!$J$10:$J$3962)</f>
        <v>3316940</v>
      </c>
      <c r="AM18" s="12">
        <f>SUMIF(Sheet1!$T$10:$T$3962,R18,Sheet1!$J$10:$J$3962)</f>
        <v>10084491</v>
      </c>
      <c r="AN18" s="12">
        <f>SUMIF(Sheet1!$T$10:$T$3962,S18,Sheet1!$J$10:$J$3962)</f>
        <v>2198593</v>
      </c>
      <c r="AO18" s="12">
        <f>SUMIF(Sheet1!$T$10:$T$3962,T18,Sheet1!$J$10:$J$3962)</f>
        <v>1270794</v>
      </c>
      <c r="AP18" s="12">
        <f>SUMIF(Sheet1!$T$10:$T$3962,U18,Sheet1!$J$10:$J$3962)</f>
        <v>0</v>
      </c>
      <c r="AQ18" s="26">
        <f t="shared" si="3"/>
        <v>16870818</v>
      </c>
      <c r="AR18" s="26">
        <f t="shared" si="4"/>
        <v>30939453</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1075491</v>
      </c>
      <c r="Y20" s="12">
        <f>SUMIF(Sheet1!$T$10:$T$3962,D20,Sheet1!$J$10:$J$3962)</f>
        <v>4613657</v>
      </c>
      <c r="Z20" s="12">
        <f>SUMIF(Sheet1!$T$10:$T$3962,E20,Sheet1!$J$10:$J$3962)</f>
        <v>1854241</v>
      </c>
      <c r="AA20" s="26">
        <f t="shared" si="0"/>
        <v>7543389</v>
      </c>
      <c r="AB20" s="12">
        <f>SUMIF(Sheet1!$T$10:$T$3962,G20,Sheet1!$J$10:$J$3962)</f>
        <v>1028070</v>
      </c>
      <c r="AC20" s="12">
        <f>SUMIF(Sheet1!$T$10:$T$3962,H20,Sheet1!$J$10:$J$3962)</f>
        <v>1076780</v>
      </c>
      <c r="AD20" s="12">
        <f>SUMIF(Sheet1!$T$10:$T$3962,I20,Sheet1!$J$10:$J$3962)</f>
        <v>268815</v>
      </c>
      <c r="AE20" s="12">
        <f>SUMIF(Sheet1!$T$10:$T$3962,J20,Sheet1!$J$10:$J$3962)</f>
        <v>131575</v>
      </c>
      <c r="AF20" s="12">
        <f>SUMIF(Sheet1!$T$10:$T$3962,K20,Sheet1!$J$10:$J$3962)</f>
        <v>0</v>
      </c>
      <c r="AG20" s="26">
        <f t="shared" si="1"/>
        <v>2505240</v>
      </c>
      <c r="AH20" s="12">
        <f>SUMIF(Sheet1!$T$10:$T$3962,M20,Sheet1!$J$10:$J$3962)</f>
        <v>248296</v>
      </c>
      <c r="AI20" s="12">
        <f>SUMIF(Sheet1!$T$10:$T$3962,N20,Sheet1!$J$10:$J$3962)</f>
        <v>3771710</v>
      </c>
      <c r="AJ20" s="12">
        <f>SUMIF(Sheet1!$T$10:$T$3962,O20,Sheet1!$J$10:$J$3962)</f>
        <v>0</v>
      </c>
      <c r="AK20" s="26">
        <f t="shared" si="2"/>
        <v>4020006</v>
      </c>
      <c r="AL20" s="12">
        <f>SUMIF(Sheet1!$T$10:$T$3962,Q20,Sheet1!$J$10:$J$3962)</f>
        <v>3316940</v>
      </c>
      <c r="AM20" s="12">
        <f>SUMIF(Sheet1!$T$10:$T$3962,R20,Sheet1!$J$10:$J$3962)</f>
        <v>10084491</v>
      </c>
      <c r="AN20" s="12">
        <f>SUMIF(Sheet1!$T$10:$T$3962,S20,Sheet1!$J$10:$J$3962)</f>
        <v>2198593</v>
      </c>
      <c r="AO20" s="12">
        <f>SUMIF(Sheet1!$T$10:$T$3962,T20,Sheet1!$J$10:$J$3962)</f>
        <v>1270794</v>
      </c>
      <c r="AP20" s="12">
        <f>SUMIF(Sheet1!$T$10:$T$3962,U20,Sheet1!$J$10:$J$3962)</f>
        <v>0</v>
      </c>
      <c r="AQ20" s="26">
        <f t="shared" si="3"/>
        <v>16870818</v>
      </c>
      <c r="AR20" s="26">
        <f t="shared" si="4"/>
        <v>30939453</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1075491</v>
      </c>
      <c r="Y26" s="12">
        <f>SUMIF(Sheet1!$T$10:$T$3962,D26,Sheet1!$J$10:$J$3962)</f>
        <v>4613657</v>
      </c>
      <c r="Z26" s="12">
        <f>SUMIF(Sheet1!$T$10:$T$3962,E26,Sheet1!$J$10:$J$3962)</f>
        <v>1854241</v>
      </c>
      <c r="AA26" s="26">
        <f>SUM(X26:Z26)</f>
        <v>7543389</v>
      </c>
      <c r="AB26" s="12">
        <f>SUMIF(Sheet1!$T$10:$T$3962,G26,Sheet1!$J$10:$J$3962)</f>
        <v>1028070</v>
      </c>
      <c r="AC26" s="12">
        <f>SUMIF(Sheet1!$T$10:$T$3962,H26,Sheet1!$J$10:$J$3962)</f>
        <v>1076780</v>
      </c>
      <c r="AD26" s="12">
        <f>SUMIF(Sheet1!$T$10:$T$3962,I26,Sheet1!$J$10:$J$3962)</f>
        <v>268815</v>
      </c>
      <c r="AE26" s="12">
        <f>SUMIF(Sheet1!$T$10:$T$3962,J26,Sheet1!$J$10:$J$3962)</f>
        <v>131575</v>
      </c>
      <c r="AF26" s="12">
        <f>SUMIF(Sheet1!$T$10:$T$3962,K26,Sheet1!$J$10:$J$3962)</f>
        <v>0</v>
      </c>
      <c r="AG26" s="26">
        <f>SUM(AB26:AF26)</f>
        <v>2505240</v>
      </c>
      <c r="AH26" s="12">
        <f>SUMIF(Sheet1!$T$10:$T$3962,M26,Sheet1!$J$10:$J$3962)</f>
        <v>248296</v>
      </c>
      <c r="AI26" s="12">
        <f>SUMIF(Sheet1!$T$10:$T$3962,N26,Sheet1!$J$10:$J$3962)</f>
        <v>3771710</v>
      </c>
      <c r="AJ26" s="12">
        <f>SUMIF(Sheet1!$T$10:$T$3962,O26,Sheet1!$J$10:$J$3962)</f>
        <v>0</v>
      </c>
      <c r="AK26" s="26">
        <f>SUM(AH26:AJ26)</f>
        <v>4020006</v>
      </c>
      <c r="AL26" s="12">
        <f>SUMIF(Sheet1!$T$10:$T$3962,Q26,Sheet1!$J$10:$J$3962)</f>
        <v>3316940</v>
      </c>
      <c r="AM26" s="12">
        <f>SUMIF(Sheet1!$T$10:$T$3962,R26,Sheet1!$J$10:$J$3962)</f>
        <v>10084491</v>
      </c>
      <c r="AN26" s="12">
        <f>SUMIF(Sheet1!$T$10:$T$3962,S26,Sheet1!$J$10:$J$3962)</f>
        <v>2198593</v>
      </c>
      <c r="AO26" s="12">
        <f>SUMIF(Sheet1!$T$10:$T$3962,T26,Sheet1!$J$10:$J$3962)</f>
        <v>1270794</v>
      </c>
      <c r="AP26" s="12">
        <f>SUMIF(Sheet1!$T$10:$T$3962,U26,Sheet1!$J$10:$J$3962)</f>
        <v>0</v>
      </c>
      <c r="AQ26" s="26">
        <f>SUM(AL26:AP26)</f>
        <v>16870818</v>
      </c>
      <c r="AR26" s="26">
        <f>+AQ26+AK26+AG26+AA26</f>
        <v>30939453</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205202</v>
      </c>
      <c r="Y28" s="12">
        <f>SUMIF(Sheet1!$T$10:$T$3962,D28,Sheet1!$J$10:$J$3962)</f>
        <v>442550</v>
      </c>
      <c r="Z28" s="12">
        <f>SUMIF(Sheet1!$T$10:$T$3962,E28,Sheet1!$J$10:$J$3962)</f>
        <v>435725</v>
      </c>
      <c r="AA28" s="26">
        <f t="shared" ref="AA28:AA45" si="5">SUM(X28:Z28)</f>
        <v>1083477</v>
      </c>
      <c r="AB28" s="12">
        <f>SUMIF(Sheet1!$T$10:$T$3962,G28,Sheet1!$J$10:$J$3962)</f>
        <v>322746</v>
      </c>
      <c r="AC28" s="12">
        <f>SUMIF(Sheet1!$T$10:$T$3962,H28,Sheet1!$J$10:$J$3962)</f>
        <v>20460</v>
      </c>
      <c r="AD28" s="12">
        <f>SUMIF(Sheet1!$T$10:$T$3962,I28,Sheet1!$J$10:$J$3962)</f>
        <v>36419</v>
      </c>
      <c r="AE28" s="12">
        <f>SUMIF(Sheet1!$T$10:$T$3962,J28,Sheet1!$J$10:$J$3962)</f>
        <v>50201</v>
      </c>
      <c r="AF28" s="12">
        <f>SUMIF(Sheet1!$T$10:$T$3962,K28,Sheet1!$J$10:$J$3962)</f>
        <v>0</v>
      </c>
      <c r="AG28" s="26">
        <f t="shared" ref="AG28:AG45" si="6">SUM(AB28:AF28)</f>
        <v>429826</v>
      </c>
      <c r="AH28" s="12">
        <f>SUMIF(Sheet1!$T$10:$T$3962,M28,Sheet1!$J$10:$J$3962)</f>
        <v>177742</v>
      </c>
      <c r="AI28" s="12">
        <f>SUMIF(Sheet1!$T$10:$T$3962,N28,Sheet1!$J$10:$J$3962)</f>
        <v>154227</v>
      </c>
      <c r="AJ28" s="12">
        <f>SUMIF(Sheet1!$T$10:$T$3962,O28,Sheet1!$J$10:$J$3962)</f>
        <v>0</v>
      </c>
      <c r="AK28" s="26">
        <f t="shared" ref="AK28:AK45" si="7">SUM(AH28:AJ28)</f>
        <v>331969</v>
      </c>
      <c r="AL28" s="12">
        <f>SUMIF(Sheet1!$T$10:$T$3962,Q28,Sheet1!$J$10:$J$3962)</f>
        <v>21426</v>
      </c>
      <c r="AM28" s="12">
        <f>SUMIF(Sheet1!$T$10:$T$3962,R28,Sheet1!$J$10:$J$3962)</f>
        <v>542519</v>
      </c>
      <c r="AN28" s="12">
        <f>SUMIF(Sheet1!$T$10:$T$3962,S28,Sheet1!$J$10:$J$3962)</f>
        <v>305749</v>
      </c>
      <c r="AO28" s="12">
        <f>SUMIF(Sheet1!$T$10:$T$3962,T28,Sheet1!$J$10:$J$3962)</f>
        <v>228768</v>
      </c>
      <c r="AP28" s="12">
        <f>SUMIF(Sheet1!$T$10:$T$3962,U28,Sheet1!$J$10:$J$3962)</f>
        <v>0</v>
      </c>
      <c r="AQ28" s="26">
        <f t="shared" ref="AQ28:AQ45" si="8">SUM(AL28:AP28)</f>
        <v>1098462</v>
      </c>
      <c r="AR28" s="26">
        <f t="shared" ref="AR28:AR45" si="9">+AQ28+AK28+AG28+AA28</f>
        <v>2943734</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74528</v>
      </c>
      <c r="Y29" s="12">
        <f>SUMIF(Sheet1!$T$10:$T$3962,D29,Sheet1!$J$10:$J$3962)</f>
        <v>237617</v>
      </c>
      <c r="Z29" s="12">
        <f>SUMIF(Sheet1!$T$10:$T$3962,E29,Sheet1!$J$10:$J$3962)</f>
        <v>239556</v>
      </c>
      <c r="AA29" s="26">
        <f t="shared" si="5"/>
        <v>551701</v>
      </c>
      <c r="AB29" s="12">
        <f>SUMIF(Sheet1!$T$10:$T$3962,G29,Sheet1!$J$10:$J$3962)</f>
        <v>191613</v>
      </c>
      <c r="AC29" s="12">
        <f>SUMIF(Sheet1!$T$10:$T$3962,H29,Sheet1!$J$10:$J$3962)</f>
        <v>5900</v>
      </c>
      <c r="AD29" s="12">
        <f>SUMIF(Sheet1!$T$10:$T$3962,I29,Sheet1!$J$10:$J$3962)</f>
        <v>66192</v>
      </c>
      <c r="AE29" s="12">
        <f>SUMIF(Sheet1!$T$10:$T$3962,J29,Sheet1!$J$10:$J$3962)</f>
        <v>13480</v>
      </c>
      <c r="AF29" s="12">
        <f>SUMIF(Sheet1!$T$10:$T$3962,K29,Sheet1!$J$10:$J$3962)</f>
        <v>0</v>
      </c>
      <c r="AG29" s="26">
        <f t="shared" si="6"/>
        <v>277185</v>
      </c>
      <c r="AH29" s="12">
        <f>SUMIF(Sheet1!$T$10:$T$3962,M29,Sheet1!$J$10:$J$3962)</f>
        <v>110732</v>
      </c>
      <c r="AI29" s="12">
        <f>SUMIF(Sheet1!$T$10:$T$3962,N29,Sheet1!$J$10:$J$3962)</f>
        <v>76612</v>
      </c>
      <c r="AJ29" s="12">
        <f>SUMIF(Sheet1!$T$10:$T$3962,O29,Sheet1!$J$10:$J$3962)</f>
        <v>0</v>
      </c>
      <c r="AK29" s="26">
        <f t="shared" si="7"/>
        <v>187344</v>
      </c>
      <c r="AL29" s="12">
        <f>SUMIF(Sheet1!$T$10:$T$3962,Q29,Sheet1!$J$10:$J$3962)</f>
        <v>32853</v>
      </c>
      <c r="AM29" s="12">
        <f>SUMIF(Sheet1!$T$10:$T$3962,R29,Sheet1!$J$10:$J$3962)</f>
        <v>392571</v>
      </c>
      <c r="AN29" s="12">
        <f>SUMIF(Sheet1!$T$10:$T$3962,S29,Sheet1!$J$10:$J$3962)</f>
        <v>262540</v>
      </c>
      <c r="AO29" s="12">
        <f>SUMIF(Sheet1!$T$10:$T$3962,T29,Sheet1!$J$10:$J$3962)</f>
        <v>145865</v>
      </c>
      <c r="AP29" s="12">
        <f>SUMIF(Sheet1!$T$10:$T$3962,U29,Sheet1!$J$10:$J$3962)</f>
        <v>0</v>
      </c>
      <c r="AQ29" s="26">
        <f t="shared" si="8"/>
        <v>833829</v>
      </c>
      <c r="AR29" s="26">
        <f t="shared" si="9"/>
        <v>1850059</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284360</v>
      </c>
      <c r="Y32" s="12">
        <f>SUMIF(Sheet1!$T$10:$T$3962,D32,Sheet1!$J$10:$J$3962)</f>
        <v>0</v>
      </c>
      <c r="Z32" s="12">
        <f>SUMIF(Sheet1!$T$10:$T$3962,E32,Sheet1!$J$10:$J$3962)</f>
        <v>0</v>
      </c>
      <c r="AA32" s="26">
        <f t="shared" si="5"/>
        <v>284360</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284360</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23404</v>
      </c>
      <c r="AJ36" s="12">
        <f>SUMIF(Sheet1!$T$10:$T$3962,O36,Sheet1!$J$10:$J$3962)</f>
        <v>0</v>
      </c>
      <c r="AK36" s="26">
        <f t="shared" si="7"/>
        <v>23404</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23404</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64324</v>
      </c>
      <c r="AM38" s="12">
        <f>SUMIF(Sheet1!$T$10:$T$3962,R38,Sheet1!$J$10:$J$3962)</f>
        <v>0</v>
      </c>
      <c r="AN38" s="12">
        <f>SUMIF(Sheet1!$T$10:$T$3962,S38,Sheet1!$J$10:$J$3962)</f>
        <v>0</v>
      </c>
      <c r="AO38" s="12">
        <f>SUMIF(Sheet1!$T$10:$T$3962,T38,Sheet1!$J$10:$J$3962)</f>
        <v>0</v>
      </c>
      <c r="AP38" s="12">
        <f>SUMIF(Sheet1!$T$10:$T$3962,U38,Sheet1!$J$10:$J$3962)</f>
        <v>0</v>
      </c>
      <c r="AQ38" s="26">
        <f t="shared" si="8"/>
        <v>64324</v>
      </c>
      <c r="AR38" s="26">
        <f t="shared" si="9"/>
        <v>64324</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355892</v>
      </c>
      <c r="Z41" s="12">
        <f>SUMIF(Sheet1!$T$10:$T$3962,E41,Sheet1!$J$10:$J$3962)</f>
        <v>0</v>
      </c>
      <c r="AA41" s="26">
        <f t="shared" si="5"/>
        <v>355892</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355892</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81392</v>
      </c>
      <c r="Y42" s="12">
        <f>SUMIF(Sheet1!$T$10:$T$3962,D42,Sheet1!$J$10:$J$3962)</f>
        <v>408678</v>
      </c>
      <c r="Z42" s="12">
        <f>SUMIF(Sheet1!$T$10:$T$3962,E42,Sheet1!$J$10:$J$3962)</f>
        <v>457358</v>
      </c>
      <c r="AA42" s="26">
        <f t="shared" si="5"/>
        <v>947428</v>
      </c>
      <c r="AB42" s="12">
        <f>SUMIF(Sheet1!$T$10:$T$3962,G42,Sheet1!$J$10:$J$3962)</f>
        <v>4343</v>
      </c>
      <c r="AC42" s="12">
        <f>SUMIF(Sheet1!$T$10:$T$3962,H42,Sheet1!$J$10:$J$3962)</f>
        <v>0</v>
      </c>
      <c r="AD42" s="12">
        <f>SUMIF(Sheet1!$T$10:$T$3962,I42,Sheet1!$J$10:$J$3962)</f>
        <v>13490</v>
      </c>
      <c r="AE42" s="12">
        <f>SUMIF(Sheet1!$T$10:$T$3962,J42,Sheet1!$J$10:$J$3962)</f>
        <v>0</v>
      </c>
      <c r="AF42" s="12">
        <f>SUMIF(Sheet1!$T$10:$T$3962,K42,Sheet1!$J$10:$J$3962)</f>
        <v>0</v>
      </c>
      <c r="AG42" s="26">
        <f t="shared" si="6"/>
        <v>17833</v>
      </c>
      <c r="AH42" s="12">
        <f>SUMIF(Sheet1!$T$10:$T$3962,M42,Sheet1!$J$10:$J$3962)</f>
        <v>9085</v>
      </c>
      <c r="AI42" s="12">
        <f>SUMIF(Sheet1!$T$10:$T$3962,N42,Sheet1!$J$10:$J$3962)</f>
        <v>61570</v>
      </c>
      <c r="AJ42" s="12">
        <f>SUMIF(Sheet1!$T$10:$T$3962,O42,Sheet1!$J$10:$J$3962)</f>
        <v>0</v>
      </c>
      <c r="AK42" s="26">
        <f t="shared" si="7"/>
        <v>70655</v>
      </c>
      <c r="AL42" s="12">
        <f>SUMIF(Sheet1!$T$10:$T$3962,Q42,Sheet1!$J$10:$J$3962)</f>
        <v>3421</v>
      </c>
      <c r="AM42" s="12">
        <f>SUMIF(Sheet1!$T$10:$T$3962,R42,Sheet1!$J$10:$J$3962)</f>
        <v>332178</v>
      </c>
      <c r="AN42" s="12">
        <f>SUMIF(Sheet1!$T$10:$T$3962,S42,Sheet1!$J$10:$J$3962)</f>
        <v>0</v>
      </c>
      <c r="AO42" s="12">
        <f>SUMIF(Sheet1!$T$10:$T$3962,T42,Sheet1!$J$10:$J$3962)</f>
        <v>2945</v>
      </c>
      <c r="AP42" s="12">
        <f>SUMIF(Sheet1!$T$10:$T$3962,U42,Sheet1!$J$10:$J$3962)</f>
        <v>0</v>
      </c>
      <c r="AQ42" s="26">
        <f t="shared" si="8"/>
        <v>338544</v>
      </c>
      <c r="AR42" s="26">
        <f t="shared" si="9"/>
        <v>1374460</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645482</v>
      </c>
      <c r="Y45" s="12">
        <f>SUMIF(Sheet1!$T$10:$T$3962,D45,Sheet1!$J$10:$J$3962)</f>
        <v>1444737</v>
      </c>
      <c r="Z45" s="12">
        <f>SUMIF(Sheet1!$T$10:$T$3962,E45,Sheet1!$J$10:$J$3962)</f>
        <v>1132639</v>
      </c>
      <c r="AA45" s="26">
        <f t="shared" si="5"/>
        <v>3222858</v>
      </c>
      <c r="AB45" s="12">
        <f>SUMIF(Sheet1!$T$10:$T$3962,G45,Sheet1!$J$10:$J$3962)</f>
        <v>518702</v>
      </c>
      <c r="AC45" s="12">
        <f>SUMIF(Sheet1!$T$10:$T$3962,H45,Sheet1!$J$10:$J$3962)</f>
        <v>26360</v>
      </c>
      <c r="AD45" s="12">
        <f>SUMIF(Sheet1!$T$10:$T$3962,I45,Sheet1!$J$10:$J$3962)</f>
        <v>116101</v>
      </c>
      <c r="AE45" s="12">
        <f>SUMIF(Sheet1!$T$10:$T$3962,J45,Sheet1!$J$10:$J$3962)</f>
        <v>63681</v>
      </c>
      <c r="AF45" s="12">
        <f>SUMIF(Sheet1!$T$10:$T$3962,K45,Sheet1!$J$10:$J$3962)</f>
        <v>0</v>
      </c>
      <c r="AG45" s="26">
        <f t="shared" si="6"/>
        <v>724844</v>
      </c>
      <c r="AH45" s="12">
        <f>SUMIF(Sheet1!$T$10:$T$3962,M45,Sheet1!$J$10:$J$3962)</f>
        <v>297559</v>
      </c>
      <c r="AI45" s="12">
        <f>SUMIF(Sheet1!$T$10:$T$3962,N45,Sheet1!$J$10:$J$3962)</f>
        <v>315813</v>
      </c>
      <c r="AJ45" s="12">
        <f>SUMIF(Sheet1!$T$10:$T$3962,O45,Sheet1!$J$10:$J$3962)</f>
        <v>0</v>
      </c>
      <c r="AK45" s="26">
        <f t="shared" si="7"/>
        <v>613372</v>
      </c>
      <c r="AL45" s="12">
        <f>SUMIF(Sheet1!$T$10:$T$3962,Q45,Sheet1!$J$10:$J$3962)</f>
        <v>122024</v>
      </c>
      <c r="AM45" s="12">
        <f>SUMIF(Sheet1!$T$10:$T$3962,R45,Sheet1!$J$10:$J$3962)</f>
        <v>1267268</v>
      </c>
      <c r="AN45" s="12">
        <f>SUMIF(Sheet1!$T$10:$T$3962,S45,Sheet1!$J$10:$J$3962)</f>
        <v>568289</v>
      </c>
      <c r="AO45" s="12">
        <f>SUMIF(Sheet1!$T$10:$T$3962,T45,Sheet1!$J$10:$J$3962)</f>
        <v>377578</v>
      </c>
      <c r="AP45" s="12">
        <f>SUMIF(Sheet1!$T$10:$T$3962,U45,Sheet1!$J$10:$J$3962)</f>
        <v>0</v>
      </c>
      <c r="AQ45" s="26">
        <f t="shared" si="8"/>
        <v>2335159</v>
      </c>
      <c r="AR45" s="26">
        <f t="shared" si="9"/>
        <v>6896233</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645482</v>
      </c>
      <c r="Y51" s="12">
        <f>SUMIF(Sheet1!$T$10:$T$3962,D51,Sheet1!$J$10:$J$3962)</f>
        <v>1444737</v>
      </c>
      <c r="Z51" s="12">
        <f>SUMIF(Sheet1!$T$10:$T$3962,E51,Sheet1!$J$10:$J$3962)</f>
        <v>1132639</v>
      </c>
      <c r="AA51" s="26">
        <f>SUM(X51:Z51)</f>
        <v>3222858</v>
      </c>
      <c r="AB51" s="12">
        <f>SUMIF(Sheet1!$T$10:$T$3962,G51,Sheet1!$J$10:$J$3962)</f>
        <v>518702</v>
      </c>
      <c r="AC51" s="12">
        <f>SUMIF(Sheet1!$T$10:$T$3962,H51,Sheet1!$J$10:$J$3962)</f>
        <v>26360</v>
      </c>
      <c r="AD51" s="12">
        <f>SUMIF(Sheet1!$T$10:$T$3962,I51,Sheet1!$J$10:$J$3962)</f>
        <v>116101</v>
      </c>
      <c r="AE51" s="12">
        <f>SUMIF(Sheet1!$T$10:$T$3962,J51,Sheet1!$J$10:$J$3962)</f>
        <v>63681</v>
      </c>
      <c r="AF51" s="12">
        <f>SUMIF(Sheet1!$T$10:$T$3962,K51,Sheet1!$J$10:$J$3962)</f>
        <v>0</v>
      </c>
      <c r="AG51" s="26">
        <f>SUM(AB51:AF51)</f>
        <v>724844</v>
      </c>
      <c r="AH51" s="12">
        <f>SUMIF(Sheet1!$T$10:$T$3962,M51,Sheet1!$J$10:$J$3962)</f>
        <v>297559</v>
      </c>
      <c r="AI51" s="12">
        <f>SUMIF(Sheet1!$T$10:$T$3962,N51,Sheet1!$J$10:$J$3962)</f>
        <v>315813</v>
      </c>
      <c r="AJ51" s="12">
        <f>SUMIF(Sheet1!$T$10:$T$3962,O51,Sheet1!$J$10:$J$3962)</f>
        <v>0</v>
      </c>
      <c r="AK51" s="26">
        <f>SUM(AH51:AJ51)</f>
        <v>613372</v>
      </c>
      <c r="AL51" s="12">
        <f>SUMIF(Sheet1!$T$10:$T$3962,Q51,Sheet1!$J$10:$J$3962)</f>
        <v>122024</v>
      </c>
      <c r="AM51" s="12">
        <f>SUMIF(Sheet1!$T$10:$T$3962,R51,Sheet1!$J$10:$J$3962)</f>
        <v>1267268</v>
      </c>
      <c r="AN51" s="12">
        <f>SUMIF(Sheet1!$T$10:$T$3962,S51,Sheet1!$J$10:$J$3962)</f>
        <v>568289</v>
      </c>
      <c r="AO51" s="12">
        <f>SUMIF(Sheet1!$T$10:$T$3962,T51,Sheet1!$J$10:$J$3962)</f>
        <v>377578</v>
      </c>
      <c r="AP51" s="12">
        <f>SUMIF(Sheet1!$T$10:$T$3962,U51,Sheet1!$J$10:$J$3962)</f>
        <v>0</v>
      </c>
      <c r="AQ51" s="26">
        <f>SUM(AL51:AP51)</f>
        <v>2335159</v>
      </c>
      <c r="AR51" s="26">
        <f>+AQ51+AK51+AG51+AA51</f>
        <v>6896233</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430009</v>
      </c>
      <c r="Y53" s="12">
        <f>SUMIF(Sheet1!$T$10:$T$3962,D53,Sheet1!$J$10:$J$3962)</f>
        <v>3168920</v>
      </c>
      <c r="Z53" s="12">
        <f>SUMIF(Sheet1!$T$10:$T$3962,E53,Sheet1!$J$10:$J$3962)</f>
        <v>721602</v>
      </c>
      <c r="AA53" s="26">
        <f t="shared" ref="AA53:AA58" si="10">SUM(X53:Z53)</f>
        <v>4320531</v>
      </c>
      <c r="AB53" s="12">
        <f>SUMIF(Sheet1!$T$10:$T$3962,G53,Sheet1!$J$10:$J$3962)</f>
        <v>509368</v>
      </c>
      <c r="AC53" s="12">
        <f>SUMIF(Sheet1!$T$10:$T$3962,H53,Sheet1!$J$10:$J$3962)</f>
        <v>1050420</v>
      </c>
      <c r="AD53" s="12">
        <f>SUMIF(Sheet1!$T$10:$T$3962,I53,Sheet1!$J$10:$J$3962)</f>
        <v>152714</v>
      </c>
      <c r="AE53" s="12">
        <f>SUMIF(Sheet1!$T$10:$T$3962,J53,Sheet1!$J$10:$J$3962)</f>
        <v>67894</v>
      </c>
      <c r="AF53" s="12">
        <f>SUMIF(Sheet1!$T$10:$T$3962,K53,Sheet1!$J$10:$J$3962)</f>
        <v>0</v>
      </c>
      <c r="AG53" s="26">
        <f t="shared" ref="AG53:AG58" si="11">SUM(AB53:AF53)</f>
        <v>1780396</v>
      </c>
      <c r="AH53" s="12">
        <f>SUMIF(Sheet1!$T$10:$T$3962,M53,Sheet1!$J$10:$J$3962)</f>
        <v>-49263</v>
      </c>
      <c r="AI53" s="12">
        <f>SUMIF(Sheet1!$T$10:$T$3962,N53,Sheet1!$J$10:$J$3962)</f>
        <v>3455897</v>
      </c>
      <c r="AJ53" s="12">
        <f>SUMIF(Sheet1!$T$10:$T$3962,O53,Sheet1!$J$10:$J$3962)</f>
        <v>0</v>
      </c>
      <c r="AK53" s="26">
        <f t="shared" ref="AK53:AK58" si="12">SUM(AH53:AJ53)</f>
        <v>3406634</v>
      </c>
      <c r="AL53" s="12">
        <f>SUMIF(Sheet1!$T$10:$T$3962,Q53,Sheet1!$J$10:$J$3962)</f>
        <v>3194916</v>
      </c>
      <c r="AM53" s="12">
        <f>SUMIF(Sheet1!$T$10:$T$3962,R53,Sheet1!$J$10:$J$3962)</f>
        <v>8817223</v>
      </c>
      <c r="AN53" s="12">
        <f>SUMIF(Sheet1!$T$10:$T$3962,S53,Sheet1!$J$10:$J$3962)</f>
        <v>1630304</v>
      </c>
      <c r="AO53" s="12">
        <f>SUMIF(Sheet1!$T$10:$T$3962,T53,Sheet1!$J$10:$J$3962)</f>
        <v>893216</v>
      </c>
      <c r="AP53" s="12">
        <f>SUMIF(Sheet1!$T$10:$T$3962,U53,Sheet1!$J$10:$J$3962)</f>
        <v>0</v>
      </c>
      <c r="AQ53" s="26">
        <f t="shared" ref="AQ53:AQ58" si="13">SUM(AL53:AP53)</f>
        <v>14535659</v>
      </c>
      <c r="AR53" s="26">
        <f t="shared" ref="AR53:AR58" si="14">+AQ53+AK53+AG53+AA53</f>
        <v>24043220</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430009</v>
      </c>
      <c r="Y55" s="12">
        <f>SUMIF(Sheet1!$T$10:$T$3962,D55,Sheet1!$J$10:$J$3962)</f>
        <v>3168920</v>
      </c>
      <c r="Z55" s="12">
        <f>SUMIF(Sheet1!$T$10:$T$3962,E55,Sheet1!$J$10:$J$3962)</f>
        <v>721602</v>
      </c>
      <c r="AA55" s="26">
        <f t="shared" si="10"/>
        <v>4320531</v>
      </c>
      <c r="AB55" s="12">
        <f>SUMIF(Sheet1!$T$10:$T$3962,G55,Sheet1!$J$10:$J$3962)</f>
        <v>509368</v>
      </c>
      <c r="AC55" s="12">
        <f>SUMIF(Sheet1!$T$10:$T$3962,H55,Sheet1!$J$10:$J$3962)</f>
        <v>1050420</v>
      </c>
      <c r="AD55" s="12">
        <f>SUMIF(Sheet1!$T$10:$T$3962,I55,Sheet1!$J$10:$J$3962)</f>
        <v>152714</v>
      </c>
      <c r="AE55" s="12">
        <f>SUMIF(Sheet1!$T$10:$T$3962,J55,Sheet1!$J$10:$J$3962)</f>
        <v>67894</v>
      </c>
      <c r="AF55" s="12">
        <f>SUMIF(Sheet1!$T$10:$T$3962,K55,Sheet1!$J$10:$J$3962)</f>
        <v>0</v>
      </c>
      <c r="AG55" s="26">
        <f t="shared" si="11"/>
        <v>1780396</v>
      </c>
      <c r="AH55" s="12">
        <f>SUMIF(Sheet1!$T$10:$T$3962,M55,Sheet1!$J$10:$J$3962)</f>
        <v>-49263</v>
      </c>
      <c r="AI55" s="12">
        <f>SUMIF(Sheet1!$T$10:$T$3962,N55,Sheet1!$J$10:$J$3962)</f>
        <v>3455897</v>
      </c>
      <c r="AJ55" s="12">
        <f>SUMIF(Sheet1!$T$10:$T$3962,O55,Sheet1!$J$10:$J$3962)</f>
        <v>0</v>
      </c>
      <c r="AK55" s="26">
        <f t="shared" si="12"/>
        <v>3406634</v>
      </c>
      <c r="AL55" s="12">
        <f>SUMIF(Sheet1!$T$10:$T$3962,Q55,Sheet1!$J$10:$J$3962)</f>
        <v>3194916</v>
      </c>
      <c r="AM55" s="12">
        <f>SUMIF(Sheet1!$T$10:$T$3962,R55,Sheet1!$J$10:$J$3962)</f>
        <v>8817223</v>
      </c>
      <c r="AN55" s="12">
        <f>SUMIF(Sheet1!$T$10:$T$3962,S55,Sheet1!$J$10:$J$3962)</f>
        <v>1630304</v>
      </c>
      <c r="AO55" s="12">
        <f>SUMIF(Sheet1!$T$10:$T$3962,T55,Sheet1!$J$10:$J$3962)</f>
        <v>893216</v>
      </c>
      <c r="AP55" s="12">
        <f>SUMIF(Sheet1!$T$10:$T$3962,U55,Sheet1!$J$10:$J$3962)</f>
        <v>0</v>
      </c>
      <c r="AQ55" s="26">
        <f t="shared" si="13"/>
        <v>14535659</v>
      </c>
      <c r="AR55" s="26">
        <f t="shared" si="14"/>
        <v>24043220</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430009</v>
      </c>
      <c r="Y58" s="12">
        <f>SUMIF(Sheet1!$T$10:$T$3962,D58,Sheet1!$J$10:$J$3962)</f>
        <v>3168920</v>
      </c>
      <c r="Z58" s="12">
        <f>SUMIF(Sheet1!$T$10:$T$3962,E58,Sheet1!$J$10:$J$3962)</f>
        <v>721602</v>
      </c>
      <c r="AA58" s="26">
        <f t="shared" si="10"/>
        <v>4320531</v>
      </c>
      <c r="AB58" s="12">
        <f>SUMIF(Sheet1!$T$10:$T$3962,G58,Sheet1!$J$10:$J$3962)</f>
        <v>509368</v>
      </c>
      <c r="AC58" s="12">
        <f>SUMIF(Sheet1!$T$10:$T$3962,H58,Sheet1!$J$10:$J$3962)</f>
        <v>1050420</v>
      </c>
      <c r="AD58" s="12">
        <f>SUMIF(Sheet1!$T$10:$T$3962,I58,Sheet1!$J$10:$J$3962)</f>
        <v>152714</v>
      </c>
      <c r="AE58" s="12">
        <f>SUMIF(Sheet1!$T$10:$T$3962,J58,Sheet1!$J$10:$J$3962)</f>
        <v>67894</v>
      </c>
      <c r="AF58" s="12">
        <f>SUMIF(Sheet1!$T$10:$T$3962,K58,Sheet1!$J$10:$J$3962)</f>
        <v>0</v>
      </c>
      <c r="AG58" s="26">
        <f t="shared" si="11"/>
        <v>1780396</v>
      </c>
      <c r="AH58" s="12">
        <f>SUMIF(Sheet1!$T$10:$T$3962,M58,Sheet1!$J$10:$J$3962)</f>
        <v>-49263</v>
      </c>
      <c r="AI58" s="12">
        <f>SUMIF(Sheet1!$T$10:$T$3962,N58,Sheet1!$J$10:$J$3962)</f>
        <v>3455897</v>
      </c>
      <c r="AJ58" s="12">
        <f>SUMIF(Sheet1!$T$10:$T$3962,O58,Sheet1!$J$10:$J$3962)</f>
        <v>0</v>
      </c>
      <c r="AK58" s="26">
        <f t="shared" si="12"/>
        <v>3406634</v>
      </c>
      <c r="AL58" s="12">
        <f>SUMIF(Sheet1!$T$10:$T$3962,Q58,Sheet1!$J$10:$J$3962)</f>
        <v>3194916</v>
      </c>
      <c r="AM58" s="12">
        <f>SUMIF(Sheet1!$T$10:$T$3962,R58,Sheet1!$J$10:$J$3962)</f>
        <v>8817223</v>
      </c>
      <c r="AN58" s="12">
        <f>SUMIF(Sheet1!$T$10:$T$3962,S58,Sheet1!$J$10:$J$3962)</f>
        <v>1630304</v>
      </c>
      <c r="AO58" s="12">
        <f>SUMIF(Sheet1!$T$10:$T$3962,T58,Sheet1!$J$10:$J$3962)</f>
        <v>893216</v>
      </c>
      <c r="AP58" s="12">
        <f>SUMIF(Sheet1!$T$10:$T$3962,U58,Sheet1!$J$10:$J$3962)</f>
        <v>0</v>
      </c>
      <c r="AQ58" s="26">
        <f t="shared" si="13"/>
        <v>14535659</v>
      </c>
      <c r="AR58" s="26">
        <f t="shared" si="14"/>
        <v>24043220</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430009</v>
      </c>
      <c r="Y69" s="12">
        <f>SUMIF(Sheet1!$T$10:$T$3962,D69,Sheet1!$J$10:$J$3962)</f>
        <v>3168920</v>
      </c>
      <c r="Z69" s="12">
        <f>SUMIF(Sheet1!$T$10:$T$3962,E69,Sheet1!$J$10:$J$3962)</f>
        <v>721602</v>
      </c>
      <c r="AA69" s="26">
        <f t="shared" si="15"/>
        <v>4320531</v>
      </c>
      <c r="AB69" s="12">
        <f>SUMIF(Sheet1!$T$10:$T$3962,G69,Sheet1!$J$10:$J$3962)</f>
        <v>509368</v>
      </c>
      <c r="AC69" s="12">
        <f>SUMIF(Sheet1!$T$10:$T$3962,H69,Sheet1!$J$10:$J$3962)</f>
        <v>1050420</v>
      </c>
      <c r="AD69" s="12">
        <f>SUMIF(Sheet1!$T$10:$T$3962,I69,Sheet1!$J$10:$J$3962)</f>
        <v>152714</v>
      </c>
      <c r="AE69" s="12">
        <f>SUMIF(Sheet1!$T$10:$T$3962,J69,Sheet1!$J$10:$J$3962)</f>
        <v>67894</v>
      </c>
      <c r="AF69" s="12">
        <f>SUMIF(Sheet1!$T$10:$T$3962,K69,Sheet1!$J$10:$J$3962)</f>
        <v>0</v>
      </c>
      <c r="AG69" s="26">
        <f t="shared" si="16"/>
        <v>1780396</v>
      </c>
      <c r="AH69" s="12">
        <f>SUMIF(Sheet1!$T$10:$T$3962,M69,Sheet1!$J$10:$J$3962)</f>
        <v>-49263</v>
      </c>
      <c r="AI69" s="12">
        <f>SUMIF(Sheet1!$T$10:$T$3962,N69,Sheet1!$J$10:$J$3962)</f>
        <v>3455897</v>
      </c>
      <c r="AJ69" s="12">
        <f>SUMIF(Sheet1!$T$10:$T$3962,O69,Sheet1!$J$10:$J$3962)</f>
        <v>0</v>
      </c>
      <c r="AK69" s="26">
        <f t="shared" si="17"/>
        <v>3406634</v>
      </c>
      <c r="AL69" s="12">
        <f>SUMIF(Sheet1!$T$10:$T$3962,Q69,Sheet1!$J$10:$J$3962)</f>
        <v>3194916</v>
      </c>
      <c r="AM69" s="12">
        <f>SUMIF(Sheet1!$T$10:$T$3962,R69,Sheet1!$J$10:$J$3962)</f>
        <v>8817223</v>
      </c>
      <c r="AN69" s="12">
        <f>SUMIF(Sheet1!$T$10:$T$3962,S69,Sheet1!$J$10:$J$3962)</f>
        <v>1630304</v>
      </c>
      <c r="AO69" s="12">
        <f>SUMIF(Sheet1!$T$10:$T$3962,T69,Sheet1!$J$10:$J$3962)</f>
        <v>893216</v>
      </c>
      <c r="AP69" s="12">
        <f>SUMIF(Sheet1!$T$10:$T$3962,U69,Sheet1!$J$10:$J$3962)</f>
        <v>0</v>
      </c>
      <c r="AQ69" s="26">
        <f t="shared" si="18"/>
        <v>14535659</v>
      </c>
      <c r="AR69" s="26">
        <f t="shared" si="19"/>
        <v>24043220</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schemas.microsoft.com/office/2006/documentManagement/types"/>
    <ds:schemaRef ds:uri="http://purl.org/dc/terms/"/>
    <ds:schemaRef ds:uri="http://purl.org/dc/dcmitype/"/>
    <ds:schemaRef ds:uri="http://www.w3.org/XML/1998/namespace"/>
    <ds:schemaRef ds:uri="http://schemas.microsoft.com/sharepoint/v3"/>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2016-04-15T13:37:36Z</dcterms:modified>
</cp:coreProperties>
</file>